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Лист3" sheetId="1" r:id="rId1"/>
  </sheets>
  <definedNames>
    <definedName name="_xlnm.Print_Area" localSheetId="0">'Лист3'!$A$1:$M$21</definedName>
  </definedNames>
  <calcPr fullCalcOnLoad="1"/>
</workbook>
</file>

<file path=xl/sharedStrings.xml><?xml version="1.0" encoding="utf-8"?>
<sst xmlns="http://schemas.openxmlformats.org/spreadsheetml/2006/main" count="29" uniqueCount="29">
  <si>
    <t>Объект закупки</t>
  </si>
  <si>
    <t>Основные характеристики объекта закупки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</si>
  <si>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</si>
  <si>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</si>
  <si>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</si>
  <si>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</si>
  <si>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</si>
  <si>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</si>
  <si>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</si>
  <si>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** Расчет начальной (максимальной) цены контракта  производится путем сложения начальных (максимальных) цен по позициям.</t>
  </si>
  <si>
    <t xml:space="preserve">Начальная (максимальная) цена контракта**, руб. </t>
  </si>
  <si>
    <t>Используемый метод определения начальной (максимальной) цены контракта: метод сопоставления рыночных цен</t>
  </si>
  <si>
    <t>Цены поставщиков (исполнителей, подрядчиков), рублей за 1 ед.</t>
  </si>
  <si>
    <t>шт.</t>
  </si>
  <si>
    <t>Средняя цена за ед. изм.</t>
  </si>
  <si>
    <t>Среднее квадратичное отклонение</t>
  </si>
  <si>
    <t>Коэффициент вариации, %</t>
  </si>
  <si>
    <t>В соответствии с техническим заданием</t>
  </si>
  <si>
    <t>ОБОСНОВАНИЕ НАЧАЛЬНОЙ (МАКСИМАЛЬНОЙ) ЦЕНЫ МУНИЦИПАЛЬНОГО КОНТРАКТА</t>
  </si>
  <si>
    <t>Коммерческое предложение №1 от 24.08.2018г.</t>
  </si>
  <si>
    <t>Коммерческое предложение № 2 от 24.08.2018г.</t>
  </si>
  <si>
    <t>Коммерческое предложение № 3 от 23.08.2018г.г</t>
  </si>
  <si>
    <t xml:space="preserve">Глава Аргаяшского сельского поселения </t>
  </si>
  <si>
    <t>_________________А.З. Ишкильдин</t>
  </si>
  <si>
    <t>Приложение №2 к документации об аукционе</t>
  </si>
  <si>
    <r>
      <rPr>
        <u val="single"/>
        <sz val="12"/>
        <rFont val="Times New Roman"/>
        <family val="1"/>
      </rPr>
      <t>Заказчик:</t>
    </r>
    <r>
      <rPr>
        <sz val="12"/>
        <rFont val="Times New Roman"/>
        <family val="1"/>
      </rPr>
      <t xml:space="preserve"> Администрация Аргаяшского сельского поселения</t>
    </r>
  </si>
  <si>
    <t>Обоснование выбранного метода обоснования начальной (максимальной) цены контракта: метод сопоставимых рыночных цен (анализа рынка) является приоритетным для определения и обоснования начальной (максимальной) цены контракта</t>
  </si>
  <si>
    <t>Пластиковый контейнер</t>
  </si>
  <si>
    <r>
      <rPr>
        <u val="single"/>
        <sz val="12"/>
        <rFont val="Times New Roman"/>
        <family val="1"/>
      </rPr>
      <t>Предмет контракта:</t>
    </r>
    <r>
      <rPr>
        <sz val="12"/>
        <rFont val="Times New Roman"/>
        <family val="1"/>
      </rPr>
      <t xml:space="preserve"> Поставка контейнеров пластиковых для сбора твердых коммунальных отходов 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</si>
</sst>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15</xdr:row>
      <xdr:rowOff>57150</xdr:rowOff>
    </xdr:from>
    <xdr:to>
      <xdr:col>2</xdr:col>
      <xdr:colOff>428625</xdr:colOff>
      <xdr:row>17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6096000"/>
          <a:ext cx="1257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A9" sqref="A9:M9"/>
    </sheetView>
  </sheetViews>
  <sheetFormatPr defaultColWidth="9.140625" defaultRowHeight="12.75"/>
  <cols>
    <col min="1" max="1" width="6.7109375" style="0" customWidth="1"/>
    <col min="2" max="2" width="17.421875" style="0" customWidth="1"/>
    <col min="3" max="3" width="6.421875" style="0" customWidth="1"/>
    <col min="4" max="4" width="10.140625" style="0" customWidth="1"/>
    <col min="5" max="5" width="17.7109375" style="0" customWidth="1"/>
    <col min="6" max="6" width="13.140625" style="0" customWidth="1"/>
    <col min="7" max="7" width="12.140625" style="0" customWidth="1"/>
    <col min="8" max="9" width="11.7109375" style="0" customWidth="1"/>
    <col min="10" max="10" width="12.8515625" style="0" customWidth="1"/>
    <col min="11" max="11" width="14.140625" style="0" customWidth="1"/>
    <col min="12" max="12" width="14.28125" style="0" customWidth="1"/>
    <col min="13" max="13" width="19.57421875" style="0" customWidth="1"/>
    <col min="15" max="16" width="17.57421875" style="0" bestFit="1" customWidth="1"/>
    <col min="17" max="17" width="12.00390625" style="0" bestFit="1" customWidth="1"/>
  </cols>
  <sheetData>
    <row r="1" spans="11:13" ht="33.75" customHeight="1">
      <c r="K1" s="31" t="s">
        <v>24</v>
      </c>
      <c r="L1" s="31"/>
      <c r="M1" s="31"/>
    </row>
    <row r="2" spans="11:13" ht="16.5" customHeight="1">
      <c r="K2" s="22" t="s">
        <v>22</v>
      </c>
      <c r="L2" s="22"/>
      <c r="M2" s="22"/>
    </row>
    <row r="3" spans="11:13" ht="20.25" customHeight="1">
      <c r="K3" s="22" t="s">
        <v>23</v>
      </c>
      <c r="L3" s="22"/>
      <c r="M3" s="22"/>
    </row>
    <row r="4" spans="1:13" ht="19.5" customHeight="1">
      <c r="A4" s="21" t="s">
        <v>18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3.5" customHeight="1">
      <c r="A5" s="4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3.5" customHeight="1">
      <c r="A6" s="28" t="s">
        <v>25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13.5" customHeight="1">
      <c r="A7" s="29" t="s">
        <v>28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4" ht="15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5"/>
    </row>
    <row r="9" spans="1:14" ht="15.75" customHeight="1">
      <c r="A9" s="24" t="s">
        <v>11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5"/>
    </row>
    <row r="10" spans="1:14" ht="49.5" customHeight="1">
      <c r="A10" s="24" t="s">
        <v>26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5"/>
    </row>
    <row r="11" spans="1:13" ht="37.5" customHeight="1">
      <c r="A11" s="25" t="s">
        <v>4</v>
      </c>
      <c r="B11" s="25" t="s">
        <v>0</v>
      </c>
      <c r="C11" s="16" t="s">
        <v>5</v>
      </c>
      <c r="D11" s="25" t="s">
        <v>3</v>
      </c>
      <c r="E11" s="25" t="s">
        <v>1</v>
      </c>
      <c r="F11" s="25" t="s">
        <v>2</v>
      </c>
      <c r="G11" s="26" t="s">
        <v>12</v>
      </c>
      <c r="H11" s="27"/>
      <c r="I11" s="27"/>
      <c r="J11" s="16" t="s">
        <v>15</v>
      </c>
      <c r="K11" s="16" t="s">
        <v>16</v>
      </c>
      <c r="L11" s="16" t="s">
        <v>14</v>
      </c>
      <c r="M11" s="16" t="s">
        <v>8</v>
      </c>
    </row>
    <row r="12" spans="1:13" ht="147.75" customHeight="1" thickBot="1">
      <c r="A12" s="25"/>
      <c r="B12" s="25"/>
      <c r="C12" s="17"/>
      <c r="D12" s="25"/>
      <c r="E12" s="25"/>
      <c r="F12" s="25"/>
      <c r="G12" s="14" t="s">
        <v>19</v>
      </c>
      <c r="H12" s="14" t="s">
        <v>20</v>
      </c>
      <c r="I12" s="14" t="s">
        <v>21</v>
      </c>
      <c r="J12" s="17"/>
      <c r="K12" s="17"/>
      <c r="L12" s="17"/>
      <c r="M12" s="17"/>
    </row>
    <row r="13" spans="1:16" ht="45" customHeight="1" thickBot="1">
      <c r="A13" s="13">
        <v>1</v>
      </c>
      <c r="B13" s="15" t="s">
        <v>27</v>
      </c>
      <c r="C13" s="10" t="s">
        <v>13</v>
      </c>
      <c r="D13" s="11">
        <v>210</v>
      </c>
      <c r="E13" s="10" t="s">
        <v>17</v>
      </c>
      <c r="F13" s="10">
        <v>3</v>
      </c>
      <c r="G13" s="12">
        <v>13500</v>
      </c>
      <c r="H13" s="12">
        <v>13269.8</v>
      </c>
      <c r="I13" s="12">
        <v>13480</v>
      </c>
      <c r="J13" s="8">
        <f>SQRT((G13-L13)^2+(H13-L13)^2+(I13-L13)^2)/SQRT((F13-1))</f>
        <v>127.52521319331368</v>
      </c>
      <c r="K13" s="8">
        <f>J13/L13*100</f>
        <v>0.9505032064257238</v>
      </c>
      <c r="L13" s="7">
        <f>ROUND(AVERAGE(G13:I13),2)</f>
        <v>13416.6</v>
      </c>
      <c r="M13" s="7">
        <f>D13*L13</f>
        <v>2817486</v>
      </c>
      <c r="O13" s="9"/>
      <c r="P13" s="9"/>
    </row>
    <row r="14" spans="1:15" ht="18" customHeight="1">
      <c r="A14" s="18" t="s">
        <v>10</v>
      </c>
      <c r="B14" s="19"/>
      <c r="C14" s="19"/>
      <c r="D14" s="19"/>
      <c r="E14" s="19"/>
      <c r="F14" s="19"/>
      <c r="G14" s="19"/>
      <c r="H14" s="19"/>
      <c r="I14" s="19"/>
      <c r="J14" s="20"/>
      <c r="K14" s="6"/>
      <c r="L14" s="6"/>
      <c r="M14" s="1">
        <f>SUM(M13:M13)</f>
        <v>2817486</v>
      </c>
      <c r="O14" s="9"/>
    </row>
    <row r="15" spans="1:15" ht="15.75">
      <c r="A15" s="3" t="s">
        <v>6</v>
      </c>
      <c r="B15" s="3"/>
      <c r="O15" s="9"/>
    </row>
    <row r="16" ht="12.75">
      <c r="O16" s="9"/>
    </row>
    <row r="17" ht="12.75">
      <c r="O17" s="9"/>
    </row>
    <row r="18" ht="12.75">
      <c r="O18" s="9"/>
    </row>
    <row r="19" spans="1:15" ht="108" customHeight="1">
      <c r="A19" s="23" t="s">
        <v>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O19" s="9"/>
    </row>
    <row r="20" spans="14:15" ht="106.5" customHeight="1" hidden="1">
      <c r="N20" s="2"/>
      <c r="O20" s="9"/>
    </row>
    <row r="21" ht="15.75">
      <c r="A21" s="3" t="s">
        <v>9</v>
      </c>
    </row>
  </sheetData>
  <sheetProtection/>
  <mergeCells count="22">
    <mergeCell ref="A6:M6"/>
    <mergeCell ref="A7:M8"/>
    <mergeCell ref="F11:F12"/>
    <mergeCell ref="M11:M12"/>
    <mergeCell ref="K1:M1"/>
    <mergeCell ref="D11:D12"/>
    <mergeCell ref="B11:B12"/>
    <mergeCell ref="E11:E12"/>
    <mergeCell ref="G11:I11"/>
    <mergeCell ref="A4:M4"/>
    <mergeCell ref="A9:M9"/>
    <mergeCell ref="K3:M3"/>
    <mergeCell ref="K11:K12"/>
    <mergeCell ref="A14:J14"/>
    <mergeCell ref="B5:M5"/>
    <mergeCell ref="K2:M2"/>
    <mergeCell ref="A19:M19"/>
    <mergeCell ref="L11:L12"/>
    <mergeCell ref="J11:J12"/>
    <mergeCell ref="A10:M10"/>
    <mergeCell ref="A11:A12"/>
    <mergeCell ref="C11:C12"/>
  </mergeCells>
  <printOptions/>
  <pageMargins left="0.25" right="0.25" top="0.75" bottom="0.75" header="0.3" footer="0.3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2019-07-08T06:40:22Z</cp:lastPrinted>
  <dcterms:created xsi:type="dcterms:W3CDTF">1996-10-08T23:32:33Z</dcterms:created>
  <dcterms:modified xsi:type="dcterms:W3CDTF">2019-07-08T06:41:15Z</dcterms:modified>
  <cp:category/>
  <cp:version/>
  <cp:contentType/>
  <cp:contentStatus/>
</cp:coreProperties>
</file>