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Локальная смета" sheetId="1" r:id="rId1"/>
  </sheets>
  <definedNames>
    <definedName name="_xlnm.Print_Titles" localSheetId="0">'Локальная смета'!$29:$29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7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0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2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9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9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9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9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9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9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31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33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01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01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01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01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01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01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01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9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9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sharedStrings.xml><?xml version="1.0" encoding="utf-8"?>
<sst xmlns="http://schemas.openxmlformats.org/spreadsheetml/2006/main" count="323" uniqueCount="230">
  <si>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</si>
  <si>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</si>
  <si>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</si>
  <si>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</si>
  <si>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</si>
  <si>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</si>
  <si>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</si>
  <si>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</si>
  <si>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</si>
  <si>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</si>
  <si>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</si>
  <si>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</si>
  <si>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</si>
  <si>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</si>
  <si>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</si>
  <si>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</si>
  <si>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</si>
  <si>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</si>
  <si>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</si>
  <si>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(локальный сметный расчет)</t>
  </si>
  <si>
    <t>в т.ч. оборудование</t>
  </si>
  <si>
    <t>монтажных работ</t>
  </si>
  <si>
    <t>ТЕР01-02-027-03
Планировка площадей: механизированным способом, группа грунтов 3
1000 м2 спланированной площади</t>
  </si>
  <si>
    <t>165,15
_____
24,33</t>
  </si>
  <si>
    <t>852
101
57</t>
  </si>
  <si>
    <t>852
_____
126</t>
  </si>
  <si>
    <t>Р</t>
  </si>
  <si>
    <t>6325
_____
1581</t>
  </si>
  <si>
    <t>ТЕР01-02-001-02
Уплотнение грунта прицепными катками на пневмоколесном ходу 25 т на первый проход по одному следу при толщине слоя: 30 см
1000 м3 уплотненного грунта</t>
  </si>
  <si>
    <t>1403,9
_____
252,86</t>
  </si>
  <si>
    <t>2182
373
197</t>
  </si>
  <si>
    <t>2182
_____
393</t>
  </si>
  <si>
    <t>17489
_____
4947</t>
  </si>
  <si>
    <t>ТЕР01-02-006-01
Полив водой уплотняемого грунта насыпей
1000 м3 уплотненного грунта</t>
  </si>
  <si>
    <t>126,44
_____
311</t>
  </si>
  <si>
    <t>1684,08
_____
195,02</t>
  </si>
  <si>
    <t>942
136
72</t>
  </si>
  <si>
    <t>56
_____
138</t>
  </si>
  <si>
    <t>748
_____
87</t>
  </si>
  <si>
    <t>707
_____
982</t>
  </si>
  <si>
    <t>4119
_____
1090</t>
  </si>
  <si>
    <t>ТЕР27-04-001-02
Устройство подстилающих и выравнивающих слоев оснований: из песчано-гравийной смеси, дресвы
100 м3 материала основания (в плотном теле)</t>
  </si>
  <si>
    <t>159,4
_____
21,77</t>
  </si>
  <si>
    <t>2493,5
_____
227,33</t>
  </si>
  <si>
    <t>13908
2856
1910</t>
  </si>
  <si>
    <t>829
_____
113</t>
  </si>
  <si>
    <t>12966
_____
1182</t>
  </si>
  <si>
    <t>10438
_____
804</t>
  </si>
  <si>
    <t>68982
_____
14886</t>
  </si>
  <si>
    <t>ТССЦ-408-0312
Готовые песчано-щебеночные смеси марка Др. 8, размер зерен 70-40, сорт 2
м3</t>
  </si>
  <si>
    <t xml:space="preserve">
_____
97</t>
  </si>
  <si>
    <t xml:space="preserve">
_____
61537</t>
  </si>
  <si>
    <t xml:space="preserve">
_____
269626</t>
  </si>
  <si>
    <t>М</t>
  </si>
  <si>
    <t>ТЕР27-04-006-01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однослойных
1000 м2 основания</t>
  </si>
  <si>
    <t>381,8
_____
25026,3</t>
  </si>
  <si>
    <t>4777,4
_____
663,23</t>
  </si>
  <si>
    <t>128825
6333
4237</t>
  </si>
  <si>
    <t>1629
_____
106807</t>
  </si>
  <si>
    <t>20389
_____
2831</t>
  </si>
  <si>
    <t>20528
_____
630282</t>
  </si>
  <si>
    <t>124521
_____
35625</t>
  </si>
  <si>
    <t>ТЕР27-06-026-01
Розлив вяжущих материалов
1 т</t>
  </si>
  <si>
    <t xml:space="preserve">
_____
3059,1</t>
  </si>
  <si>
    <t>40,92
_____
8,64</t>
  </si>
  <si>
    <t>29537
116
78</t>
  </si>
  <si>
    <t xml:space="preserve">
_____
29147</t>
  </si>
  <si>
    <t>390
_____
82</t>
  </si>
  <si>
    <t xml:space="preserve">
_____
141917</t>
  </si>
  <si>
    <t>2767
_____
1036</t>
  </si>
  <si>
    <t>ТСЭМ-120101
Автогудронаторы 3500л (Вахрушево 70-30=40км)
маш.-ч</t>
  </si>
  <si>
    <t>124,01
_____
26,18</t>
  </si>
  <si>
    <t>1055
212
112</t>
  </si>
  <si>
    <t>1055
_____
223</t>
  </si>
  <si>
    <t>7489
_____
2805</t>
  </si>
  <si>
    <t>ТССЦ-101-1561
Битумы нефтяные дорожные жидкие, класс МГ, СГ
т</t>
  </si>
  <si>
    <t xml:space="preserve">
_____
2970</t>
  </si>
  <si>
    <t xml:space="preserve">
_____
-28298</t>
  </si>
  <si>
    <t xml:space="preserve">
_____
-137784</t>
  </si>
  <si>
    <t>ТССЦ-101-1556
Битумы нефтяные дорожные марки БНД-60/90, БНД 90/130
т</t>
  </si>
  <si>
    <t xml:space="preserve">
_____
3030</t>
  </si>
  <si>
    <t xml:space="preserve">
_____
28870</t>
  </si>
  <si>
    <t xml:space="preserve">
_____
112700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</si>
  <si>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</si>
  <si>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</si>
  <si>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317,68</t>
  </si>
  <si>
    <t>11908
4115
2753</t>
  </si>
  <si>
    <t>1723
_____
908</t>
  </si>
  <si>
    <t>9277
_____
1175</t>
  </si>
  <si>
    <t>21697
_____
6269</t>
  </si>
  <si>
    <t>56243
_____
14799</t>
  </si>
  <si>
    <t>ТССЦ-410-0006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</t>
  </si>
  <si>
    <t xml:space="preserve">
_____
511</t>
  </si>
  <si>
    <t xml:space="preserve">
_____
182631</t>
  </si>
  <si>
    <t xml:space="preserve">
_____
889347</t>
  </si>
  <si>
    <t>ТЕР27-06-021-01
На каждые 0,5 см изменения толщины покрытия добавлять или исключать: к расценке 27-06-020-01
1000 м2 покрытия</t>
  </si>
  <si>
    <t>1,09
_____
4,24</t>
  </si>
  <si>
    <t>198
34
23</t>
  </si>
  <si>
    <t>24
_____
94</t>
  </si>
  <si>
    <t>306
_____
368</t>
  </si>
  <si>
    <t xml:space="preserve">
_____
137255</t>
  </si>
  <si>
    <t xml:space="preserve">
_____
668379</t>
  </si>
  <si>
    <t>4600
944
632</t>
  </si>
  <si>
    <t>274
_____
37</t>
  </si>
  <si>
    <t>4289
_____
391</t>
  </si>
  <si>
    <t>3453
_____
266</t>
  </si>
  <si>
    <t>22817
_____
4924</t>
  </si>
  <si>
    <t xml:space="preserve">
_____
20354</t>
  </si>
  <si>
    <t xml:space="preserve">
_____
89184</t>
  </si>
  <si>
    <t>ТЕР01-01-048-03
Разработка продольных водоотводных и нагорных канав, группа грунтов: 3
1000 м3 грунта</t>
  </si>
  <si>
    <t>2719,58
_____
320,23</t>
  </si>
  <si>
    <t>449
383
202</t>
  </si>
  <si>
    <t>52
_____
6</t>
  </si>
  <si>
    <t>326
_____
77</t>
  </si>
  <si>
    <t>Итого прямые затраты по разделу</t>
  </si>
  <si>
    <t>4932,00
_____
539593,00</t>
  </si>
  <si>
    <t>52280,00
_____
6496,00</t>
  </si>
  <si>
    <t>62129,00
_____
2672340,00</t>
  </si>
  <si>
    <t>311375,00
_____
81770,00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</si>
  <si>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</si>
  <si>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</si>
  <si>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</si>
  <si>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</si>
  <si>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</si>
  <si>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</si>
  <si>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Капитальный ремонт  автодороги  по ул. Лесная  с.Аргаяш Аргаяшского района. Длина  740м ,  Ширина 5м.,Обочины  (0,5мх2) , Площадь  3700м2</t>
  </si>
  <si>
    <t xml:space="preserve">    Земляные работы, выполняемые по другим видам работ (подготовительным, сопутствующим, укрепительным)</t>
  </si>
  <si>
    <t xml:space="preserve">    Земляные работы, выполняемые механизированным способом</t>
  </si>
  <si>
    <t xml:space="preserve">    Автомобильные дороги</t>
  </si>
  <si>
    <t xml:space="preserve">    Итого</t>
  </si>
  <si>
    <t xml:space="preserve">    Итого по разделу 1 Капитальный ремонт  автодороги  по ул. Лесная  с.Аргаяш Аргаяшского района. Длина  740м ,  Ширина 5м.,Обочины  (0,5мх2) , Площадь  3700м2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</si>
  <si>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</si>
  <si>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</si>
  <si>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</si>
  <si>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</si>
  <si>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</si>
  <si>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</si>
  <si>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</si>
  <si>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</si>
  <si>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</si>
  <si>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</si>
  <si>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п.2 - ТЕР01-02-001-02</t>
  </si>
  <si>
    <t xml:space="preserve">            п.3 - ТЕР01-02-006-01</t>
  </si>
  <si>
    <t xml:space="preserve">            п.5 - ТССЦ-408-0312</t>
  </si>
  <si>
    <t xml:space="preserve">            п.8 - ТСЭМ-120101</t>
  </si>
  <si>
    <t xml:space="preserve">            п.9 - ТССЦ-101-1561</t>
  </si>
  <si>
    <t xml:space="preserve">            п.10 - ТССЦ-101-1556</t>
  </si>
  <si>
    <t xml:space="preserve">            п.12 - ТССЦ-410-0006</t>
  </si>
  <si>
    <t xml:space="preserve">            п.14 - ТССЦ-410-0006</t>
  </si>
  <si>
    <t xml:space="preserve">            п.16 - ТССЦ-408-0312</t>
  </si>
  <si>
    <t xml:space="preserve">            п.17 - ТЕР01-01-048-03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</si>
  <si>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</si>
  <si>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п.1 - ТЕР01-02-027-03</t>
  </si>
  <si>
    <t xml:space="preserve">        Автомобильные дороги</t>
  </si>
  <si>
    <t xml:space="preserve">            п.4 - ТЕР27-04-001-02</t>
  </si>
  <si>
    <t xml:space="preserve">            п.6 - ТЕР27-04-006-01</t>
  </si>
  <si>
    <t xml:space="preserve">            п.7 - ТЕР27-06-026-01</t>
  </si>
  <si>
    <t xml:space="preserve">            п.11 - ТЕР27-06-020-01</t>
  </si>
  <si>
    <t xml:space="preserve">            п.13 - ТЕР27-06-021-01</t>
  </si>
  <si>
    <t xml:space="preserve">            п.15 - ТЕР27-04-001-02</t>
  </si>
  <si>
    <t xml:space="preserve">        Наружные сети водопровода, канализации, теплоснабжения, газопровода</t>
  </si>
  <si>
    <t>Накладные расходы от ФОТ</t>
  </si>
  <si>
    <t>80%</t>
  </si>
  <si>
    <t>101,00</t>
  </si>
  <si>
    <t>1265,00</t>
  </si>
  <si>
    <t>Сметная прибыль от ФОТ</t>
  </si>
  <si>
    <t>45%</t>
  </si>
  <si>
    <t>57,00</t>
  </si>
  <si>
    <t>711,00</t>
  </si>
  <si>
    <t>95%</t>
  </si>
  <si>
    <t>373,00</t>
  </si>
  <si>
    <t>4700,00</t>
  </si>
  <si>
    <t>50%</t>
  </si>
  <si>
    <t>197,00</t>
  </si>
  <si>
    <t>2474,00</t>
  </si>
  <si>
    <t>136,00</t>
  </si>
  <si>
    <t>1707,00</t>
  </si>
  <si>
    <t>72,00</t>
  </si>
  <si>
    <t>899,00</t>
  </si>
  <si>
    <t>142%</t>
  </si>
  <si>
    <t>2856,00</t>
  </si>
  <si>
    <t>35960,00</t>
  </si>
  <si>
    <t>1910,00</t>
  </si>
  <si>
    <t>24058,00</t>
  </si>
  <si>
    <t>6333,00</t>
  </si>
  <si>
    <t>79737,00</t>
  </si>
  <si>
    <t>4237,00</t>
  </si>
  <si>
    <t>53345,00</t>
  </si>
  <si>
    <t>116,00</t>
  </si>
  <si>
    <t>1471,00</t>
  </si>
  <si>
    <t>78,00</t>
  </si>
  <si>
    <t>984,00</t>
  </si>
  <si>
    <t>212,00</t>
  </si>
  <si>
    <t>2665,00</t>
  </si>
  <si>
    <t>112,00</t>
  </si>
  <si>
    <t>1403,00</t>
  </si>
  <si>
    <t>4115,00</t>
  </si>
  <si>
    <t>51824,00</t>
  </si>
  <si>
    <t>2753,00</t>
  </si>
  <si>
    <t>34671,00</t>
  </si>
  <si>
    <t>34,00</t>
  </si>
  <si>
    <t>435,00</t>
  </si>
  <si>
    <t>23,00</t>
  </si>
  <si>
    <t>291,00</t>
  </si>
  <si>
    <t>944,00</t>
  </si>
  <si>
    <t>11895,00</t>
  </si>
  <si>
    <t>632,00</t>
  </si>
  <si>
    <t>7958,00</t>
  </si>
  <si>
    <t>383,00</t>
  </si>
  <si>
    <t>4823,00</t>
  </si>
  <si>
    <t>202,00</t>
  </si>
  <si>
    <t>2539,00</t>
  </si>
  <si>
    <t xml:space="preserve">      % НР</t>
  </si>
  <si>
    <t xml:space="preserve">      % СП</t>
  </si>
  <si>
    <t>1кв.2018г.</t>
  </si>
  <si>
    <t>Глава Аргаяшского сельского поселения</t>
  </si>
  <si>
    <t>Стройка:с.Аргаяш Челябинской области</t>
  </si>
  <si>
    <t>Ремонт автодороги по ул Лесная в с.Аргаяш Аргаяшского района Челябинской области</t>
  </si>
  <si>
    <t>Основание:Дефектная ведомость</t>
  </si>
  <si>
    <t>Всего с НДС в т.ч;</t>
  </si>
  <si>
    <t>3978556рублей с НДС в т.ч.</t>
  </si>
  <si>
    <t>НДС 18%</t>
  </si>
  <si>
    <t>ВСЕГО с НДС в т.ч.</t>
  </si>
  <si>
    <t>Составил________Гатауллина СХ</t>
  </si>
  <si>
    <t>Проверил_______Шамсутдинов АР</t>
  </si>
  <si>
    <t>Объект  проезжая часть по ул.Лесная с.Аргаяш</t>
  </si>
  <si>
    <t xml:space="preserve">                           Раздел 1. Капитальный ремонт  автодороги  по ул. Лесная в с.Аргаяш Аргаяшского района. Длина  740м ,  Ширина 5м.,Обочины  (0,5мх2) , Площадь  3700м2</t>
  </si>
  <si>
    <t>УТВЕРЖДАЮ:</t>
  </si>
  <si>
    <t>____________________А.З. Ишкильдин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</si>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</sst>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2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8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82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81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85" applyFont="1" applyAlignment="1">
      <alignment horizontal="left" vertical="top"/>
      <protection/>
    </xf>
    <xf numFmtId="0" fontId="9" fillId="0" borderId="0" xfId="0" applyFont="1" applyAlignment="1">
      <alignment/>
    </xf>
    <xf numFmtId="0" fontId="7" fillId="0" borderId="15" xfId="63" applyFont="1" applyBorder="1">
      <alignment horizontal="center" wrapText="1"/>
      <protection/>
    </xf>
    <xf numFmtId="0" fontId="7" fillId="0" borderId="15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12" fillId="0" borderId="1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0" fontId="9" fillId="0" borderId="19" xfId="0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2" fontId="16" fillId="0" borderId="19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right" vertical="top" wrapText="1"/>
    </xf>
    <xf numFmtId="2" fontId="9" fillId="0" borderId="20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2" fontId="16" fillId="0" borderId="20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1" fillId="0" borderId="0" xfId="0" applyFont="1" applyAlignment="1">
      <alignment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/>
    </xf>
    <xf numFmtId="185" fontId="12" fillId="0" borderId="1" xfId="0" applyNumberFormat="1" applyFont="1" applyBorder="1" applyAlignment="1">
      <alignment horizontal="right" vertical="top" wrapText="1"/>
    </xf>
    <xf numFmtId="2" fontId="12" fillId="0" borderId="15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right" vertical="top"/>
    </xf>
    <xf numFmtId="2" fontId="1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185" fontId="12" fillId="0" borderId="15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right" vertical="top" wrapText="1"/>
    </xf>
    <xf numFmtId="0" fontId="12" fillId="0" borderId="0" xfId="55" applyFont="1" applyAlignment="1">
      <alignment horizontal="right" vertical="top" wrapText="1"/>
      <protection/>
    </xf>
    <xf numFmtId="2" fontId="12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7" fillId="0" borderId="0" xfId="0" applyFont="1" applyAlignment="1">
      <alignment horizontal="right"/>
    </xf>
    <xf numFmtId="2" fontId="11" fillId="0" borderId="21" xfId="59" applyNumberFormat="1" applyFont="1" applyBorder="1" applyAlignment="1">
      <alignment horizontal="right"/>
      <protection/>
    </xf>
    <xf numFmtId="2" fontId="11" fillId="0" borderId="12" xfId="59" applyNumberFormat="1" applyFont="1" applyBorder="1" applyAlignment="1">
      <alignment horizontal="right"/>
      <protection/>
    </xf>
    <xf numFmtId="2" fontId="12" fillId="0" borderId="21" xfId="61" applyNumberFormat="1" applyFont="1" applyBorder="1" applyAlignment="1">
      <alignment horizontal="right"/>
      <protection/>
    </xf>
    <xf numFmtId="2" fontId="12" fillId="0" borderId="12" xfId="61" applyNumberFormat="1" applyFont="1" applyBorder="1" applyAlignment="1">
      <alignment horizontal="right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2" fillId="0" borderId="22" xfId="0" applyNumberFormat="1" applyFont="1" applyBorder="1" applyAlignment="1">
      <alignment horizontal="left" vertical="top" wrapText="1"/>
    </xf>
    <xf numFmtId="49" fontId="12" fillId="0" borderId="23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12" fillId="0" borderId="1" xfId="55" applyFont="1" applyBorder="1" applyAlignment="1">
      <alignment horizontal="center" vertical="center"/>
      <protection/>
    </xf>
    <xf numFmtId="0" fontId="9" fillId="0" borderId="1" xfId="55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left" vertical="top" wrapText="1"/>
      <protection/>
    </xf>
    <xf numFmtId="0" fontId="0" fillId="0" borderId="26" xfId="0" applyBorder="1" applyAlignment="1">
      <alignment horizontal="left" vertical="top" wrapText="1"/>
    </xf>
    <xf numFmtId="0" fontId="15" fillId="0" borderId="27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9" fillId="0" borderId="27" xfId="55" applyFont="1" applyBorder="1" applyAlignment="1">
      <alignment horizontal="left" vertical="top" wrapText="1"/>
      <protection/>
    </xf>
    <xf numFmtId="0" fontId="9" fillId="0" borderId="28" xfId="55" applyFont="1" applyBorder="1" applyAlignment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  <xf numFmtId="0" fontId="35" fillId="0" borderId="0" xfId="82" applyFont="1" applyAlignment="1">
      <alignment horizont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35"/>
  <sheetViews>
    <sheetView showGridLines="0" tabSelected="1" zoomScalePageLayoutView="0" workbookViewId="0" topLeftCell="A106">
      <selection activeCell="B6" sqref="B6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9.375" style="1" bestFit="1" customWidth="1"/>
    <col min="8" max="8" width="11.875" style="1" customWidth="1"/>
    <col min="9" max="9" width="11.625" style="1" customWidth="1"/>
    <col min="10" max="10" width="10.375" style="1" bestFit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21" ht="15.75">
      <c r="A2" s="2"/>
      <c r="H2" s="3"/>
      <c r="J2" s="85" t="s">
        <v>227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5.75">
      <c r="A3" s="2"/>
      <c r="H3" s="3"/>
      <c r="J3" s="85" t="s">
        <v>228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12.75">
      <c r="A4" s="4"/>
      <c r="B4" s="5"/>
      <c r="C4" s="5"/>
      <c r="D4" s="5"/>
      <c r="E4" s="5"/>
      <c r="F4" s="5"/>
      <c r="G4" s="5"/>
      <c r="H4" s="6"/>
    </row>
    <row r="5" spans="1:21" ht="12.75">
      <c r="A5" s="5"/>
      <c r="B5" s="5"/>
      <c r="C5" s="5"/>
      <c r="D5" s="5"/>
      <c r="E5" s="5"/>
      <c r="F5" s="5"/>
      <c r="G5" s="5"/>
      <c r="H5" s="7"/>
      <c r="I5" s="85" t="s">
        <v>215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4" s="10" customFormat="1" ht="12">
      <c r="A6" s="8"/>
      <c r="B6" s="9"/>
      <c r="C6" s="9"/>
      <c r="D6" s="9"/>
    </row>
    <row r="7" spans="1:4" s="10" customFormat="1" ht="12">
      <c r="A7" s="11" t="s">
        <v>216</v>
      </c>
      <c r="B7" s="9"/>
      <c r="C7" s="9"/>
      <c r="D7" s="9"/>
    </row>
    <row r="8" spans="1:4" s="10" customFormat="1" ht="12">
      <c r="A8" s="8"/>
      <c r="B8" s="9"/>
      <c r="C8" s="9"/>
      <c r="D8" s="9"/>
    </row>
    <row r="9" spans="1:4" s="10" customFormat="1" ht="12">
      <c r="A9" s="11" t="s">
        <v>225</v>
      </c>
      <c r="B9" s="9"/>
      <c r="C9" s="9"/>
      <c r="D9" s="9"/>
    </row>
    <row r="10" spans="1:21" s="10" customFormat="1" ht="15">
      <c r="A10" s="96" t="s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s="10" customFormat="1" ht="12">
      <c r="A11" s="97" t="s">
        <v>19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s="10" customFormat="1" ht="12">
      <c r="A12" s="97" t="s">
        <v>217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s="10" customFormat="1" ht="15.75">
      <c r="A13" s="122" t="s">
        <v>229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s="10" customFormat="1" ht="12">
      <c r="A14" s="98" t="s">
        <v>218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4:21" s="10" customFormat="1" ht="12">
      <c r="D15" s="10" t="s">
        <v>219</v>
      </c>
      <c r="I15" s="80"/>
      <c r="J15" s="80" t="s">
        <v>220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spans="7:21" s="10" customFormat="1" ht="12">
      <c r="G16" s="92" t="s">
        <v>17</v>
      </c>
      <c r="H16" s="93"/>
      <c r="I16" s="94"/>
      <c r="J16" s="92" t="s">
        <v>18</v>
      </c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</row>
    <row r="17" spans="4:21" s="10" customFormat="1" ht="12.75">
      <c r="D17" s="8" t="s">
        <v>2</v>
      </c>
      <c r="G17" s="86">
        <f>622680/1000</f>
        <v>622.68</v>
      </c>
      <c r="H17" s="87"/>
      <c r="I17" s="12" t="s">
        <v>3</v>
      </c>
      <c r="J17" s="88">
        <f>3371658/1000</f>
        <v>3371.658</v>
      </c>
      <c r="K17" s="89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3</v>
      </c>
    </row>
    <row r="18" spans="4:21" s="10" customFormat="1" ht="12.75">
      <c r="D18" s="14" t="s">
        <v>20</v>
      </c>
      <c r="F18" s="15"/>
      <c r="G18" s="86">
        <f>0/1000</f>
        <v>0</v>
      </c>
      <c r="H18" s="87"/>
      <c r="I18" s="12" t="s">
        <v>3</v>
      </c>
      <c r="J18" s="88">
        <f>0/1000</f>
        <v>0</v>
      </c>
      <c r="K18" s="89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3</v>
      </c>
    </row>
    <row r="19" spans="4:21" s="10" customFormat="1" ht="12.75">
      <c r="D19" s="14" t="s">
        <v>21</v>
      </c>
      <c r="F19" s="15"/>
      <c r="G19" s="86">
        <f>0/1000</f>
        <v>0</v>
      </c>
      <c r="H19" s="87"/>
      <c r="I19" s="12" t="s">
        <v>3</v>
      </c>
      <c r="J19" s="88">
        <f>0/1000</f>
        <v>0</v>
      </c>
      <c r="K19" s="89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3</v>
      </c>
    </row>
    <row r="20" spans="4:23" s="10" customFormat="1" ht="12.75">
      <c r="D20" s="8" t="s">
        <v>4</v>
      </c>
      <c r="G20" s="86">
        <f>(V20+V21)/1000</f>
        <v>0.84978</v>
      </c>
      <c r="H20" s="87"/>
      <c r="I20" s="12" t="s">
        <v>5</v>
      </c>
      <c r="J20" s="88">
        <f>(W20+W21)/1000</f>
        <v>0.84978</v>
      </c>
      <c r="K20" s="89"/>
      <c r="L20" s="13"/>
      <c r="M20" s="13"/>
      <c r="N20" s="13"/>
      <c r="O20" s="13"/>
      <c r="P20" s="13"/>
      <c r="Q20" s="13"/>
      <c r="R20" s="13"/>
      <c r="S20" s="13"/>
      <c r="T20" s="13"/>
      <c r="U20" s="12" t="s">
        <v>5</v>
      </c>
      <c r="V20" s="16">
        <v>453.22</v>
      </c>
      <c r="W20" s="17">
        <v>453.22</v>
      </c>
    </row>
    <row r="21" spans="4:23" s="10" customFormat="1" ht="12.75">
      <c r="D21" s="8" t="s">
        <v>6</v>
      </c>
      <c r="G21" s="86">
        <f>11428/1000</f>
        <v>11.428</v>
      </c>
      <c r="H21" s="87"/>
      <c r="I21" s="12" t="s">
        <v>3</v>
      </c>
      <c r="J21" s="88">
        <f>143899/1000</f>
        <v>143.899</v>
      </c>
      <c r="K21" s="89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3</v>
      </c>
      <c r="V21" s="16">
        <v>396.56</v>
      </c>
      <c r="W21" s="17">
        <v>396.56</v>
      </c>
    </row>
    <row r="22" spans="6:21" s="10" customFormat="1" ht="12">
      <c r="F22" s="9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2:21" s="10" customFormat="1" ht="12">
      <c r="B23" s="9"/>
      <c r="C23" s="9"/>
      <c r="D23" s="9"/>
      <c r="F23" s="15"/>
      <c r="G23" s="21"/>
      <c r="H23" s="21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pans="1:4" s="10" customFormat="1" ht="12">
      <c r="A24" s="8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10" t="s">
        <v>214</v>
      </c>
    </row>
    <row r="25" s="10" customFormat="1" ht="12.75" thickBot="1">
      <c r="A25" s="24"/>
    </row>
    <row r="26" spans="1:21" s="26" customFormat="1" ht="27" customHeight="1" thickBot="1">
      <c r="A26" s="95" t="s">
        <v>7</v>
      </c>
      <c r="B26" s="95" t="s">
        <v>8</v>
      </c>
      <c r="C26" s="95" t="s">
        <v>9</v>
      </c>
      <c r="D26" s="91" t="s">
        <v>10</v>
      </c>
      <c r="E26" s="91"/>
      <c r="F26" s="91"/>
      <c r="G26" s="91" t="s">
        <v>11</v>
      </c>
      <c r="H26" s="91"/>
      <c r="I26" s="91"/>
      <c r="J26" s="91" t="s">
        <v>12</v>
      </c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1:21" s="26" customFormat="1" ht="22.5" customHeight="1" thickBot="1">
      <c r="A27" s="95"/>
      <c r="B27" s="95"/>
      <c r="C27" s="95"/>
      <c r="D27" s="90" t="s">
        <v>0</v>
      </c>
      <c r="E27" s="25" t="s">
        <v>13</v>
      </c>
      <c r="F27" s="25" t="s">
        <v>14</v>
      </c>
      <c r="G27" s="90" t="s">
        <v>0</v>
      </c>
      <c r="H27" s="25" t="s">
        <v>13</v>
      </c>
      <c r="I27" s="25" t="s">
        <v>14</v>
      </c>
      <c r="J27" s="90" t="s">
        <v>0</v>
      </c>
      <c r="K27" s="25" t="s">
        <v>13</v>
      </c>
      <c r="L27" s="25"/>
      <c r="M27" s="25"/>
      <c r="N27" s="25"/>
      <c r="O27" s="25"/>
      <c r="P27" s="25"/>
      <c r="Q27" s="25"/>
      <c r="R27" s="25"/>
      <c r="S27" s="25"/>
      <c r="T27" s="25"/>
      <c r="U27" s="25" t="s">
        <v>14</v>
      </c>
    </row>
    <row r="28" spans="1:21" s="26" customFormat="1" ht="22.5" customHeight="1" thickBot="1">
      <c r="A28" s="95"/>
      <c r="B28" s="95"/>
      <c r="C28" s="95"/>
      <c r="D28" s="90"/>
      <c r="E28" s="25" t="s">
        <v>15</v>
      </c>
      <c r="F28" s="25" t="s">
        <v>16</v>
      </c>
      <c r="G28" s="90"/>
      <c r="H28" s="25" t="s">
        <v>15</v>
      </c>
      <c r="I28" s="25" t="s">
        <v>16</v>
      </c>
      <c r="J28" s="90"/>
      <c r="K28" s="25" t="s">
        <v>15</v>
      </c>
      <c r="L28" s="25"/>
      <c r="M28" s="25"/>
      <c r="N28" s="25"/>
      <c r="O28" s="25"/>
      <c r="P28" s="25"/>
      <c r="Q28" s="25"/>
      <c r="R28" s="25"/>
      <c r="S28" s="25"/>
      <c r="T28" s="25"/>
      <c r="U28" s="25" t="s">
        <v>16</v>
      </c>
    </row>
    <row r="29" spans="1:21" s="9" customFormat="1" ht="12.75">
      <c r="A29" s="35">
        <v>1</v>
      </c>
      <c r="B29" s="35">
        <v>2</v>
      </c>
      <c r="C29" s="35">
        <v>3</v>
      </c>
      <c r="D29" s="36">
        <v>4</v>
      </c>
      <c r="E29" s="35">
        <v>5</v>
      </c>
      <c r="F29" s="35">
        <v>6</v>
      </c>
      <c r="G29" s="36">
        <v>7</v>
      </c>
      <c r="H29" s="35">
        <v>8</v>
      </c>
      <c r="I29" s="35">
        <v>9</v>
      </c>
      <c r="J29" s="36">
        <v>10</v>
      </c>
      <c r="K29" s="35">
        <v>11</v>
      </c>
      <c r="L29" s="35"/>
      <c r="M29" s="35"/>
      <c r="N29" s="35"/>
      <c r="O29" s="35"/>
      <c r="P29" s="35"/>
      <c r="Q29" s="35"/>
      <c r="R29" s="35"/>
      <c r="S29" s="35"/>
      <c r="T29" s="35"/>
      <c r="U29" s="35">
        <v>12</v>
      </c>
    </row>
    <row r="30" spans="1:21" s="31" customFormat="1" ht="33.75" customHeight="1">
      <c r="A30" s="99" t="s">
        <v>226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s="31" customFormat="1" ht="48">
      <c r="A31" s="42">
        <v>1</v>
      </c>
      <c r="B31" s="43" t="s">
        <v>22</v>
      </c>
      <c r="C31" s="44">
        <v>5.16</v>
      </c>
      <c r="D31" s="45">
        <v>165.15</v>
      </c>
      <c r="E31" s="46"/>
      <c r="F31" s="45" t="s">
        <v>23</v>
      </c>
      <c r="G31" s="45" t="s">
        <v>24</v>
      </c>
      <c r="H31" s="45"/>
      <c r="I31" s="45" t="s">
        <v>25</v>
      </c>
      <c r="J31" s="45">
        <v>6325</v>
      </c>
      <c r="K31" s="46"/>
      <c r="L31" s="46" t="s">
        <v>26</v>
      </c>
      <c r="M31" s="46">
        <v>80</v>
      </c>
      <c r="N31" s="46">
        <v>45</v>
      </c>
      <c r="O31" s="46">
        <v>101</v>
      </c>
      <c r="P31" s="46">
        <v>57</v>
      </c>
      <c r="Q31" s="46">
        <v>1265</v>
      </c>
      <c r="R31" s="46">
        <v>711</v>
      </c>
      <c r="S31" s="46"/>
      <c r="T31" s="46"/>
      <c r="U31" s="46" t="s">
        <v>27</v>
      </c>
    </row>
    <row r="32" spans="1:21" s="58" customFormat="1" ht="12">
      <c r="A32" s="54"/>
      <c r="B32" s="59" t="s">
        <v>161</v>
      </c>
      <c r="C32" s="55" t="s">
        <v>162</v>
      </c>
      <c r="D32" s="56"/>
      <c r="E32" s="57"/>
      <c r="F32" s="56"/>
      <c r="G32" s="56" t="s">
        <v>163</v>
      </c>
      <c r="H32" s="56"/>
      <c r="I32" s="56"/>
      <c r="J32" s="56" t="s">
        <v>164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s="58" customFormat="1" ht="12">
      <c r="A33" s="54"/>
      <c r="B33" s="59" t="s">
        <v>165</v>
      </c>
      <c r="C33" s="55" t="s">
        <v>166</v>
      </c>
      <c r="D33" s="56"/>
      <c r="E33" s="57"/>
      <c r="F33" s="56"/>
      <c r="G33" s="56" t="s">
        <v>167</v>
      </c>
      <c r="H33" s="56"/>
      <c r="I33" s="56"/>
      <c r="J33" s="56" t="s">
        <v>168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6" s="9" customFormat="1" ht="60">
      <c r="A34" s="42">
        <v>2</v>
      </c>
      <c r="B34" s="43" t="s">
        <v>28</v>
      </c>
      <c r="C34" s="44">
        <v>1.554</v>
      </c>
      <c r="D34" s="45">
        <v>1403.9</v>
      </c>
      <c r="E34" s="46"/>
      <c r="F34" s="45" t="s">
        <v>29</v>
      </c>
      <c r="G34" s="45" t="s">
        <v>30</v>
      </c>
      <c r="H34" s="45"/>
      <c r="I34" s="45" t="s">
        <v>31</v>
      </c>
      <c r="J34" s="45">
        <v>17489</v>
      </c>
      <c r="K34" s="46"/>
      <c r="L34" s="46" t="s">
        <v>26</v>
      </c>
      <c r="M34" s="46">
        <v>95</v>
      </c>
      <c r="N34" s="46">
        <v>50</v>
      </c>
      <c r="O34" s="46">
        <v>373</v>
      </c>
      <c r="P34" s="46">
        <v>197</v>
      </c>
      <c r="Q34" s="46">
        <v>4700</v>
      </c>
      <c r="R34" s="46">
        <v>2474</v>
      </c>
      <c r="S34" s="46"/>
      <c r="T34" s="46"/>
      <c r="U34" s="46" t="s">
        <v>32</v>
      </c>
      <c r="V34" s="31"/>
      <c r="W34" s="31"/>
      <c r="X34" s="31"/>
      <c r="Y34" s="31"/>
      <c r="Z34" s="31"/>
    </row>
    <row r="35" spans="1:26" s="60" customFormat="1" ht="12">
      <c r="A35" s="54"/>
      <c r="B35" s="59" t="s">
        <v>161</v>
      </c>
      <c r="C35" s="55" t="s">
        <v>169</v>
      </c>
      <c r="D35" s="56"/>
      <c r="E35" s="57"/>
      <c r="F35" s="56"/>
      <c r="G35" s="56" t="s">
        <v>170</v>
      </c>
      <c r="H35" s="56"/>
      <c r="I35" s="56"/>
      <c r="J35" s="56" t="s">
        <v>171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58"/>
      <c r="X35" s="58"/>
      <c r="Y35" s="58"/>
      <c r="Z35" s="58"/>
    </row>
    <row r="36" spans="1:26" s="60" customFormat="1" ht="12">
      <c r="A36" s="54"/>
      <c r="B36" s="59" t="s">
        <v>165</v>
      </c>
      <c r="C36" s="55" t="s">
        <v>172</v>
      </c>
      <c r="D36" s="56"/>
      <c r="E36" s="57"/>
      <c r="F36" s="56"/>
      <c r="G36" s="56" t="s">
        <v>173</v>
      </c>
      <c r="H36" s="56"/>
      <c r="I36" s="56"/>
      <c r="J36" s="56" t="s">
        <v>174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8"/>
      <c r="W36" s="58"/>
      <c r="X36" s="58"/>
      <c r="Y36" s="58"/>
      <c r="Z36" s="58"/>
    </row>
    <row r="37" spans="1:26" s="9" customFormat="1" ht="36">
      <c r="A37" s="42">
        <v>3</v>
      </c>
      <c r="B37" s="43" t="s">
        <v>33</v>
      </c>
      <c r="C37" s="44">
        <v>0.444</v>
      </c>
      <c r="D37" s="45">
        <v>2121.52</v>
      </c>
      <c r="E37" s="46" t="s">
        <v>34</v>
      </c>
      <c r="F37" s="45" t="s">
        <v>35</v>
      </c>
      <c r="G37" s="45" t="s">
        <v>36</v>
      </c>
      <c r="H37" s="45" t="s">
        <v>37</v>
      </c>
      <c r="I37" s="45" t="s">
        <v>38</v>
      </c>
      <c r="J37" s="45">
        <v>5808</v>
      </c>
      <c r="K37" s="46" t="s">
        <v>39</v>
      </c>
      <c r="L37" s="46" t="s">
        <v>26</v>
      </c>
      <c r="M37" s="46">
        <v>95</v>
      </c>
      <c r="N37" s="46">
        <v>50</v>
      </c>
      <c r="O37" s="46">
        <v>136</v>
      </c>
      <c r="P37" s="46">
        <v>72</v>
      </c>
      <c r="Q37" s="46">
        <v>1707</v>
      </c>
      <c r="R37" s="46">
        <v>899</v>
      </c>
      <c r="S37" s="46"/>
      <c r="T37" s="46"/>
      <c r="U37" s="46" t="s">
        <v>40</v>
      </c>
      <c r="V37" s="31"/>
      <c r="W37" s="31"/>
      <c r="X37" s="31"/>
      <c r="Y37" s="31"/>
      <c r="Z37" s="31"/>
    </row>
    <row r="38" spans="1:26" s="60" customFormat="1" ht="12">
      <c r="A38" s="54"/>
      <c r="B38" s="59" t="s">
        <v>161</v>
      </c>
      <c r="C38" s="55" t="s">
        <v>169</v>
      </c>
      <c r="D38" s="56"/>
      <c r="E38" s="57"/>
      <c r="F38" s="56"/>
      <c r="G38" s="56" t="s">
        <v>175</v>
      </c>
      <c r="H38" s="56"/>
      <c r="I38" s="56"/>
      <c r="J38" s="56" t="s">
        <v>176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8"/>
      <c r="X38" s="58"/>
      <c r="Y38" s="58"/>
      <c r="Z38" s="58"/>
    </row>
    <row r="39" spans="1:26" s="60" customFormat="1" ht="12">
      <c r="A39" s="54"/>
      <c r="B39" s="59" t="s">
        <v>165</v>
      </c>
      <c r="C39" s="55" t="s">
        <v>172</v>
      </c>
      <c r="D39" s="56"/>
      <c r="E39" s="57"/>
      <c r="F39" s="56"/>
      <c r="G39" s="56" t="s">
        <v>177</v>
      </c>
      <c r="H39" s="56"/>
      <c r="I39" s="56"/>
      <c r="J39" s="56" t="s">
        <v>178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58"/>
      <c r="X39" s="58"/>
      <c r="Y39" s="58"/>
      <c r="Z39" s="58"/>
    </row>
    <row r="40" spans="1:26" s="9" customFormat="1" ht="72">
      <c r="A40" s="42">
        <v>4</v>
      </c>
      <c r="B40" s="43" t="s">
        <v>41</v>
      </c>
      <c r="C40" s="44">
        <v>5.2</v>
      </c>
      <c r="D40" s="45">
        <v>2674.67</v>
      </c>
      <c r="E40" s="46" t="s">
        <v>42</v>
      </c>
      <c r="F40" s="45" t="s">
        <v>43</v>
      </c>
      <c r="G40" s="45" t="s">
        <v>44</v>
      </c>
      <c r="H40" s="45" t="s">
        <v>45</v>
      </c>
      <c r="I40" s="45" t="s">
        <v>46</v>
      </c>
      <c r="J40" s="45">
        <v>80224</v>
      </c>
      <c r="K40" s="46" t="s">
        <v>47</v>
      </c>
      <c r="L40" s="46" t="s">
        <v>26</v>
      </c>
      <c r="M40" s="46">
        <v>142</v>
      </c>
      <c r="N40" s="46">
        <v>95</v>
      </c>
      <c r="O40" s="46">
        <v>2856</v>
      </c>
      <c r="P40" s="46">
        <v>1910</v>
      </c>
      <c r="Q40" s="46">
        <v>35960</v>
      </c>
      <c r="R40" s="46">
        <v>24058</v>
      </c>
      <c r="S40" s="46"/>
      <c r="T40" s="46"/>
      <c r="U40" s="46" t="s">
        <v>48</v>
      </c>
      <c r="V40" s="31"/>
      <c r="W40" s="31"/>
      <c r="X40" s="31"/>
      <c r="Y40" s="31"/>
      <c r="Z40" s="31"/>
    </row>
    <row r="41" spans="1:26" s="60" customFormat="1" ht="12">
      <c r="A41" s="54"/>
      <c r="B41" s="59" t="s">
        <v>161</v>
      </c>
      <c r="C41" s="55" t="s">
        <v>179</v>
      </c>
      <c r="D41" s="56"/>
      <c r="E41" s="57"/>
      <c r="F41" s="56"/>
      <c r="G41" s="56" t="s">
        <v>180</v>
      </c>
      <c r="H41" s="56"/>
      <c r="I41" s="56"/>
      <c r="J41" s="56" t="s">
        <v>181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8"/>
      <c r="W41" s="58"/>
      <c r="X41" s="58"/>
      <c r="Y41" s="58"/>
      <c r="Z41" s="58"/>
    </row>
    <row r="42" spans="1:26" s="60" customFormat="1" ht="12">
      <c r="A42" s="54"/>
      <c r="B42" s="59" t="s">
        <v>165</v>
      </c>
      <c r="C42" s="55" t="s">
        <v>169</v>
      </c>
      <c r="D42" s="56"/>
      <c r="E42" s="57"/>
      <c r="F42" s="56"/>
      <c r="G42" s="56" t="s">
        <v>182</v>
      </c>
      <c r="H42" s="56"/>
      <c r="I42" s="56"/>
      <c r="J42" s="56" t="s">
        <v>183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8"/>
      <c r="W42" s="58"/>
      <c r="X42" s="58"/>
      <c r="Y42" s="58"/>
      <c r="Z42" s="58"/>
    </row>
    <row r="43" spans="1:26" s="9" customFormat="1" ht="48">
      <c r="A43" s="37">
        <v>5</v>
      </c>
      <c r="B43" s="38" t="s">
        <v>49</v>
      </c>
      <c r="C43" s="39">
        <v>634.4</v>
      </c>
      <c r="D43" s="40">
        <v>97</v>
      </c>
      <c r="E43" s="41" t="s">
        <v>50</v>
      </c>
      <c r="F43" s="40"/>
      <c r="G43" s="40">
        <v>61537</v>
      </c>
      <c r="H43" s="40" t="s">
        <v>51</v>
      </c>
      <c r="I43" s="40"/>
      <c r="J43" s="40">
        <v>269626</v>
      </c>
      <c r="K43" s="41" t="s">
        <v>52</v>
      </c>
      <c r="L43" s="41" t="s">
        <v>53</v>
      </c>
      <c r="M43" s="41">
        <v>95</v>
      </c>
      <c r="N43" s="41">
        <v>50</v>
      </c>
      <c r="O43" s="41"/>
      <c r="P43" s="41"/>
      <c r="Q43" s="41"/>
      <c r="R43" s="41"/>
      <c r="S43" s="41"/>
      <c r="T43" s="41"/>
      <c r="U43" s="41"/>
      <c r="V43" s="31"/>
      <c r="W43" s="31"/>
      <c r="X43" s="31"/>
      <c r="Y43" s="31"/>
      <c r="Z43" s="31"/>
    </row>
    <row r="44" spans="1:26" s="34" customFormat="1" ht="84">
      <c r="A44" s="42">
        <v>6</v>
      </c>
      <c r="B44" s="43" t="s">
        <v>54</v>
      </c>
      <c r="C44" s="44">
        <v>4.26779</v>
      </c>
      <c r="D44" s="45">
        <v>30185.5</v>
      </c>
      <c r="E44" s="46" t="s">
        <v>55</v>
      </c>
      <c r="F44" s="45" t="s">
        <v>56</v>
      </c>
      <c r="G44" s="45" t="s">
        <v>57</v>
      </c>
      <c r="H44" s="45" t="s">
        <v>58</v>
      </c>
      <c r="I44" s="45" t="s">
        <v>59</v>
      </c>
      <c r="J44" s="45">
        <v>775331</v>
      </c>
      <c r="K44" s="46" t="s">
        <v>60</v>
      </c>
      <c r="L44" s="46" t="s">
        <v>26</v>
      </c>
      <c r="M44" s="46">
        <v>142</v>
      </c>
      <c r="N44" s="46">
        <v>95</v>
      </c>
      <c r="O44" s="46">
        <v>6333</v>
      </c>
      <c r="P44" s="46">
        <v>4237</v>
      </c>
      <c r="Q44" s="46">
        <v>79737</v>
      </c>
      <c r="R44" s="46">
        <v>53345</v>
      </c>
      <c r="S44" s="46"/>
      <c r="T44" s="46"/>
      <c r="U44" s="46" t="s">
        <v>61</v>
      </c>
      <c r="V44" s="31"/>
      <c r="W44" s="31"/>
      <c r="X44" s="31"/>
      <c r="Y44" s="31"/>
      <c r="Z44" s="31"/>
    </row>
    <row r="45" spans="1:26" s="61" customFormat="1" ht="12">
      <c r="A45" s="54"/>
      <c r="B45" s="59" t="s">
        <v>161</v>
      </c>
      <c r="C45" s="55" t="s">
        <v>179</v>
      </c>
      <c r="D45" s="56"/>
      <c r="E45" s="57"/>
      <c r="F45" s="56"/>
      <c r="G45" s="56" t="s">
        <v>184</v>
      </c>
      <c r="H45" s="56"/>
      <c r="I45" s="56"/>
      <c r="J45" s="56" t="s">
        <v>185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/>
      <c r="W45" s="58"/>
      <c r="X45" s="58"/>
      <c r="Y45" s="58"/>
      <c r="Z45" s="58"/>
    </row>
    <row r="46" spans="1:26" s="61" customFormat="1" ht="12">
      <c r="A46" s="54"/>
      <c r="B46" s="59" t="s">
        <v>165</v>
      </c>
      <c r="C46" s="55" t="s">
        <v>169</v>
      </c>
      <c r="D46" s="56"/>
      <c r="E46" s="57"/>
      <c r="F46" s="56"/>
      <c r="G46" s="56" t="s">
        <v>186</v>
      </c>
      <c r="H46" s="56"/>
      <c r="I46" s="56"/>
      <c r="J46" s="56" t="s">
        <v>187</v>
      </c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58"/>
      <c r="Z46" s="58"/>
    </row>
    <row r="47" spans="1:26" ht="36">
      <c r="A47" s="42">
        <v>7</v>
      </c>
      <c r="B47" s="43" t="s">
        <v>62</v>
      </c>
      <c r="C47" s="44">
        <v>9.528</v>
      </c>
      <c r="D47" s="45">
        <v>3100.02</v>
      </c>
      <c r="E47" s="46" t="s">
        <v>63</v>
      </c>
      <c r="F47" s="45" t="s">
        <v>64</v>
      </c>
      <c r="G47" s="45" t="s">
        <v>65</v>
      </c>
      <c r="H47" s="45" t="s">
        <v>66</v>
      </c>
      <c r="I47" s="45" t="s">
        <v>67</v>
      </c>
      <c r="J47" s="45">
        <v>144684</v>
      </c>
      <c r="K47" s="46" t="s">
        <v>68</v>
      </c>
      <c r="L47" s="46" t="s">
        <v>26</v>
      </c>
      <c r="M47" s="46">
        <v>142</v>
      </c>
      <c r="N47" s="46">
        <v>95</v>
      </c>
      <c r="O47" s="46">
        <v>116</v>
      </c>
      <c r="P47" s="46">
        <v>78</v>
      </c>
      <c r="Q47" s="46">
        <v>1471</v>
      </c>
      <c r="R47" s="46">
        <v>984</v>
      </c>
      <c r="S47" s="46"/>
      <c r="T47" s="46"/>
      <c r="U47" s="46" t="s">
        <v>69</v>
      </c>
      <c r="V47" s="31"/>
      <c r="W47" s="31"/>
      <c r="X47" s="31"/>
      <c r="Y47" s="31"/>
      <c r="Z47" s="31"/>
    </row>
    <row r="48" spans="1:26" s="5" customFormat="1" ht="12.75">
      <c r="A48" s="54"/>
      <c r="B48" s="59" t="s">
        <v>161</v>
      </c>
      <c r="C48" s="55" t="s">
        <v>179</v>
      </c>
      <c r="D48" s="56"/>
      <c r="E48" s="57"/>
      <c r="F48" s="56"/>
      <c r="G48" s="56" t="s">
        <v>188</v>
      </c>
      <c r="H48" s="56"/>
      <c r="I48" s="56"/>
      <c r="J48" s="56" t="s">
        <v>189</v>
      </c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8"/>
      <c r="W48" s="58"/>
      <c r="X48" s="58"/>
      <c r="Y48" s="58"/>
      <c r="Z48" s="58"/>
    </row>
    <row r="49" spans="1:26" s="5" customFormat="1" ht="12.75">
      <c r="A49" s="54"/>
      <c r="B49" s="59" t="s">
        <v>165</v>
      </c>
      <c r="C49" s="55" t="s">
        <v>169</v>
      </c>
      <c r="D49" s="56"/>
      <c r="E49" s="57"/>
      <c r="F49" s="56"/>
      <c r="G49" s="56" t="s">
        <v>190</v>
      </c>
      <c r="H49" s="56"/>
      <c r="I49" s="56"/>
      <c r="J49" s="56" t="s">
        <v>191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58"/>
      <c r="X49" s="58"/>
      <c r="Y49" s="58"/>
      <c r="Z49" s="58"/>
    </row>
    <row r="50" spans="1:26" ht="48">
      <c r="A50" s="42">
        <v>8</v>
      </c>
      <c r="B50" s="43" t="s">
        <v>70</v>
      </c>
      <c r="C50" s="44">
        <v>8.51</v>
      </c>
      <c r="D50" s="45">
        <v>124.01</v>
      </c>
      <c r="E50" s="46"/>
      <c r="F50" s="45" t="s">
        <v>71</v>
      </c>
      <c r="G50" s="45" t="s">
        <v>72</v>
      </c>
      <c r="H50" s="45"/>
      <c r="I50" s="45" t="s">
        <v>73</v>
      </c>
      <c r="J50" s="45">
        <v>7489</v>
      </c>
      <c r="K50" s="46"/>
      <c r="L50" s="46" t="s">
        <v>26</v>
      </c>
      <c r="M50" s="46">
        <v>95</v>
      </c>
      <c r="N50" s="46">
        <v>50</v>
      </c>
      <c r="O50" s="46">
        <v>212</v>
      </c>
      <c r="P50" s="46">
        <v>112</v>
      </c>
      <c r="Q50" s="46">
        <v>2665</v>
      </c>
      <c r="R50" s="46">
        <v>1403</v>
      </c>
      <c r="S50" s="46"/>
      <c r="T50" s="46"/>
      <c r="U50" s="46" t="s">
        <v>74</v>
      </c>
      <c r="V50" s="31"/>
      <c r="W50" s="31"/>
      <c r="X50" s="31"/>
      <c r="Y50" s="31"/>
      <c r="Z50" s="31"/>
    </row>
    <row r="51" spans="1:26" s="5" customFormat="1" ht="12.75">
      <c r="A51" s="54"/>
      <c r="B51" s="59" t="s">
        <v>161</v>
      </c>
      <c r="C51" s="55" t="s">
        <v>169</v>
      </c>
      <c r="D51" s="56"/>
      <c r="E51" s="57"/>
      <c r="F51" s="56"/>
      <c r="G51" s="56" t="s">
        <v>192</v>
      </c>
      <c r="H51" s="56"/>
      <c r="I51" s="56"/>
      <c r="J51" s="56" t="s">
        <v>193</v>
      </c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8"/>
      <c r="W51" s="58"/>
      <c r="X51" s="58"/>
      <c r="Y51" s="58"/>
      <c r="Z51" s="58"/>
    </row>
    <row r="52" spans="1:26" s="5" customFormat="1" ht="12.75">
      <c r="A52" s="54"/>
      <c r="B52" s="59" t="s">
        <v>165</v>
      </c>
      <c r="C52" s="55" t="s">
        <v>172</v>
      </c>
      <c r="D52" s="56"/>
      <c r="E52" s="57"/>
      <c r="F52" s="56"/>
      <c r="G52" s="56" t="s">
        <v>194</v>
      </c>
      <c r="H52" s="56"/>
      <c r="I52" s="56"/>
      <c r="J52" s="56" t="s">
        <v>195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8"/>
      <c r="W52" s="58"/>
      <c r="X52" s="58"/>
      <c r="Y52" s="58"/>
      <c r="Z52" s="58"/>
    </row>
    <row r="53" spans="1:26" ht="48">
      <c r="A53" s="37">
        <v>9</v>
      </c>
      <c r="B53" s="38" t="s">
        <v>75</v>
      </c>
      <c r="C53" s="39">
        <v>-9.528</v>
      </c>
      <c r="D53" s="40">
        <v>2970</v>
      </c>
      <c r="E53" s="41" t="s">
        <v>76</v>
      </c>
      <c r="F53" s="40"/>
      <c r="G53" s="40">
        <v>-28298</v>
      </c>
      <c r="H53" s="40" t="s">
        <v>77</v>
      </c>
      <c r="I53" s="40"/>
      <c r="J53" s="40">
        <v>-137784</v>
      </c>
      <c r="K53" s="41" t="s">
        <v>78</v>
      </c>
      <c r="L53" s="41" t="s">
        <v>53</v>
      </c>
      <c r="M53" s="41">
        <v>95</v>
      </c>
      <c r="N53" s="41">
        <v>50</v>
      </c>
      <c r="O53" s="41"/>
      <c r="P53" s="41"/>
      <c r="Q53" s="41"/>
      <c r="R53" s="41"/>
      <c r="S53" s="41"/>
      <c r="T53" s="41"/>
      <c r="U53" s="41"/>
      <c r="V53" s="31"/>
      <c r="W53" s="31"/>
      <c r="X53" s="31"/>
      <c r="Y53" s="31"/>
      <c r="Z53" s="31"/>
    </row>
    <row r="54" spans="1:26" ht="48">
      <c r="A54" s="37">
        <v>10</v>
      </c>
      <c r="B54" s="38" t="s">
        <v>79</v>
      </c>
      <c r="C54" s="39">
        <v>9.528</v>
      </c>
      <c r="D54" s="40">
        <v>3030</v>
      </c>
      <c r="E54" s="41" t="s">
        <v>80</v>
      </c>
      <c r="F54" s="40"/>
      <c r="G54" s="40">
        <v>28870</v>
      </c>
      <c r="H54" s="40" t="s">
        <v>81</v>
      </c>
      <c r="I54" s="40"/>
      <c r="J54" s="40">
        <v>112700</v>
      </c>
      <c r="K54" s="41" t="s">
        <v>82</v>
      </c>
      <c r="L54" s="41" t="s">
        <v>53</v>
      </c>
      <c r="M54" s="41">
        <v>95</v>
      </c>
      <c r="N54" s="41">
        <v>50</v>
      </c>
      <c r="O54" s="41"/>
      <c r="P54" s="41"/>
      <c r="Q54" s="41"/>
      <c r="R54" s="41"/>
      <c r="S54" s="41"/>
      <c r="T54" s="41"/>
      <c r="U54" s="41"/>
      <c r="V54" s="31"/>
      <c r="W54" s="31"/>
      <c r="X54" s="31"/>
      <c r="Y54" s="31"/>
      <c r="Z54" s="31"/>
    </row>
    <row r="55" spans="1:26" ht="72">
      <c r="A55" s="42">
        <v>11</v>
      </c>
      <c r="B55" s="43" t="s">
        <v>83</v>
      </c>
      <c r="C55" s="44">
        <v>3.7</v>
      </c>
      <c r="D55" s="45">
        <v>3218.43</v>
      </c>
      <c r="E55" s="46" t="s">
        <v>84</v>
      </c>
      <c r="F55" s="45" t="s">
        <v>85</v>
      </c>
      <c r="G55" s="45" t="s">
        <v>86</v>
      </c>
      <c r="H55" s="45" t="s">
        <v>87</v>
      </c>
      <c r="I55" s="45" t="s">
        <v>88</v>
      </c>
      <c r="J55" s="45">
        <v>84209</v>
      </c>
      <c r="K55" s="46" t="s">
        <v>89</v>
      </c>
      <c r="L55" s="46" t="s">
        <v>26</v>
      </c>
      <c r="M55" s="46">
        <v>142</v>
      </c>
      <c r="N55" s="46">
        <v>95</v>
      </c>
      <c r="O55" s="46">
        <v>4115</v>
      </c>
      <c r="P55" s="46">
        <v>2753</v>
      </c>
      <c r="Q55" s="46">
        <v>51824</v>
      </c>
      <c r="R55" s="46">
        <v>34671</v>
      </c>
      <c r="S55" s="46"/>
      <c r="T55" s="46"/>
      <c r="U55" s="46" t="s">
        <v>90</v>
      </c>
      <c r="V55" s="31"/>
      <c r="W55" s="31"/>
      <c r="X55" s="31"/>
      <c r="Y55" s="31"/>
      <c r="Z55" s="31"/>
    </row>
    <row r="56" spans="1:26" s="5" customFormat="1" ht="12.75">
      <c r="A56" s="54"/>
      <c r="B56" s="59" t="s">
        <v>161</v>
      </c>
      <c r="C56" s="55" t="s">
        <v>179</v>
      </c>
      <c r="D56" s="56"/>
      <c r="E56" s="57"/>
      <c r="F56" s="56"/>
      <c r="G56" s="56" t="s">
        <v>196</v>
      </c>
      <c r="H56" s="56"/>
      <c r="I56" s="56"/>
      <c r="J56" s="56" t="s">
        <v>197</v>
      </c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8"/>
      <c r="W56" s="58"/>
      <c r="X56" s="58"/>
      <c r="Y56" s="58"/>
      <c r="Z56" s="58"/>
    </row>
    <row r="57" spans="1:26" s="5" customFormat="1" ht="12.75">
      <c r="A57" s="54"/>
      <c r="B57" s="59" t="s">
        <v>165</v>
      </c>
      <c r="C57" s="55" t="s">
        <v>169</v>
      </c>
      <c r="D57" s="56"/>
      <c r="E57" s="57"/>
      <c r="F57" s="56"/>
      <c r="G57" s="56" t="s">
        <v>198</v>
      </c>
      <c r="H57" s="56"/>
      <c r="I57" s="56"/>
      <c r="J57" s="56" t="s">
        <v>199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8"/>
      <c r="W57" s="58"/>
      <c r="X57" s="58"/>
      <c r="Y57" s="58"/>
      <c r="Z57" s="58"/>
    </row>
    <row r="58" spans="1:26" ht="72">
      <c r="A58" s="37">
        <v>12</v>
      </c>
      <c r="B58" s="38" t="s">
        <v>91</v>
      </c>
      <c r="C58" s="39">
        <v>357.4</v>
      </c>
      <c r="D58" s="40">
        <v>511</v>
      </c>
      <c r="E58" s="41" t="s">
        <v>92</v>
      </c>
      <c r="F58" s="40"/>
      <c r="G58" s="40">
        <v>182631</v>
      </c>
      <c r="H58" s="40" t="s">
        <v>93</v>
      </c>
      <c r="I58" s="40"/>
      <c r="J58" s="40">
        <v>889347</v>
      </c>
      <c r="K58" s="41" t="s">
        <v>94</v>
      </c>
      <c r="L58" s="41" t="s">
        <v>53</v>
      </c>
      <c r="M58" s="41">
        <v>95</v>
      </c>
      <c r="N58" s="41">
        <v>50</v>
      </c>
      <c r="O58" s="41"/>
      <c r="P58" s="41"/>
      <c r="Q58" s="41"/>
      <c r="R58" s="41"/>
      <c r="S58" s="41"/>
      <c r="T58" s="41"/>
      <c r="U58" s="41"/>
      <c r="V58" s="31"/>
      <c r="W58" s="31"/>
      <c r="X58" s="31"/>
      <c r="Y58" s="31"/>
      <c r="Z58" s="31"/>
    </row>
    <row r="59" spans="1:26" ht="60">
      <c r="A59" s="42">
        <v>13</v>
      </c>
      <c r="B59" s="43" t="s">
        <v>95</v>
      </c>
      <c r="C59" s="44">
        <v>22.2</v>
      </c>
      <c r="D59" s="45">
        <v>8.92</v>
      </c>
      <c r="E59" s="46" t="s">
        <v>96</v>
      </c>
      <c r="F59" s="45">
        <v>3.59</v>
      </c>
      <c r="G59" s="45" t="s">
        <v>97</v>
      </c>
      <c r="H59" s="45" t="s">
        <v>98</v>
      </c>
      <c r="I59" s="45">
        <v>80</v>
      </c>
      <c r="J59" s="45">
        <v>971</v>
      </c>
      <c r="K59" s="46" t="s">
        <v>99</v>
      </c>
      <c r="L59" s="46" t="s">
        <v>26</v>
      </c>
      <c r="M59" s="46">
        <v>142</v>
      </c>
      <c r="N59" s="46">
        <v>95</v>
      </c>
      <c r="O59" s="46">
        <v>34</v>
      </c>
      <c r="P59" s="46">
        <v>23</v>
      </c>
      <c r="Q59" s="46">
        <v>435</v>
      </c>
      <c r="R59" s="46">
        <v>291</v>
      </c>
      <c r="S59" s="46"/>
      <c r="T59" s="46"/>
      <c r="U59" s="46">
        <v>297</v>
      </c>
      <c r="V59" s="31"/>
      <c r="W59" s="31"/>
      <c r="X59" s="31"/>
      <c r="Y59" s="31"/>
      <c r="Z59" s="31"/>
    </row>
    <row r="60" spans="1:26" s="5" customFormat="1" ht="12.75">
      <c r="A60" s="54"/>
      <c r="B60" s="59" t="s">
        <v>161</v>
      </c>
      <c r="C60" s="55" t="s">
        <v>179</v>
      </c>
      <c r="D60" s="56"/>
      <c r="E60" s="57"/>
      <c r="F60" s="56"/>
      <c r="G60" s="56" t="s">
        <v>200</v>
      </c>
      <c r="H60" s="56"/>
      <c r="I60" s="56"/>
      <c r="J60" s="56" t="s">
        <v>201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58"/>
      <c r="Z60" s="58"/>
    </row>
    <row r="61" spans="1:26" s="5" customFormat="1" ht="12.75">
      <c r="A61" s="54"/>
      <c r="B61" s="59" t="s">
        <v>165</v>
      </c>
      <c r="C61" s="55" t="s">
        <v>169</v>
      </c>
      <c r="D61" s="56"/>
      <c r="E61" s="57"/>
      <c r="F61" s="56"/>
      <c r="G61" s="56" t="s">
        <v>202</v>
      </c>
      <c r="H61" s="56"/>
      <c r="I61" s="56"/>
      <c r="J61" s="56" t="s">
        <v>203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8"/>
      <c r="W61" s="58"/>
      <c r="X61" s="58"/>
      <c r="Y61" s="58"/>
      <c r="Z61" s="58"/>
    </row>
    <row r="62" spans="1:26" ht="72">
      <c r="A62" s="37">
        <v>14</v>
      </c>
      <c r="B62" s="38" t="s">
        <v>91</v>
      </c>
      <c r="C62" s="39">
        <v>268.6</v>
      </c>
      <c r="D62" s="40">
        <v>511</v>
      </c>
      <c r="E62" s="41" t="s">
        <v>92</v>
      </c>
      <c r="F62" s="40"/>
      <c r="G62" s="40">
        <v>137255</v>
      </c>
      <c r="H62" s="40" t="s">
        <v>100</v>
      </c>
      <c r="I62" s="40"/>
      <c r="J62" s="40">
        <v>668379</v>
      </c>
      <c r="K62" s="41" t="s">
        <v>101</v>
      </c>
      <c r="L62" s="41" t="s">
        <v>53</v>
      </c>
      <c r="M62" s="41">
        <v>95</v>
      </c>
      <c r="N62" s="41">
        <v>50</v>
      </c>
      <c r="O62" s="41"/>
      <c r="P62" s="41"/>
      <c r="Q62" s="41"/>
      <c r="R62" s="41"/>
      <c r="S62" s="41"/>
      <c r="T62" s="41"/>
      <c r="U62" s="41"/>
      <c r="V62" s="31"/>
      <c r="W62" s="31"/>
      <c r="X62" s="31"/>
      <c r="Y62" s="31"/>
      <c r="Z62" s="31"/>
    </row>
    <row r="63" spans="1:26" ht="72">
      <c r="A63" s="42">
        <v>15</v>
      </c>
      <c r="B63" s="43" t="s">
        <v>41</v>
      </c>
      <c r="C63" s="44">
        <v>1.72</v>
      </c>
      <c r="D63" s="45">
        <v>2674.67</v>
      </c>
      <c r="E63" s="46" t="s">
        <v>42</v>
      </c>
      <c r="F63" s="45" t="s">
        <v>43</v>
      </c>
      <c r="G63" s="45" t="s">
        <v>102</v>
      </c>
      <c r="H63" s="45" t="s">
        <v>103</v>
      </c>
      <c r="I63" s="45" t="s">
        <v>104</v>
      </c>
      <c r="J63" s="45">
        <v>26536</v>
      </c>
      <c r="K63" s="46" t="s">
        <v>105</v>
      </c>
      <c r="L63" s="46" t="s">
        <v>26</v>
      </c>
      <c r="M63" s="46">
        <v>142</v>
      </c>
      <c r="N63" s="46">
        <v>95</v>
      </c>
      <c r="O63" s="46">
        <v>944</v>
      </c>
      <c r="P63" s="46">
        <v>632</v>
      </c>
      <c r="Q63" s="46">
        <v>11895</v>
      </c>
      <c r="R63" s="46">
        <v>7958</v>
      </c>
      <c r="S63" s="46"/>
      <c r="T63" s="46"/>
      <c r="U63" s="46" t="s">
        <v>106</v>
      </c>
      <c r="V63" s="31"/>
      <c r="W63" s="31"/>
      <c r="X63" s="31"/>
      <c r="Y63" s="31"/>
      <c r="Z63" s="31"/>
    </row>
    <row r="64" spans="1:26" s="5" customFormat="1" ht="12.75">
      <c r="A64" s="54"/>
      <c r="B64" s="59" t="s">
        <v>161</v>
      </c>
      <c r="C64" s="55" t="s">
        <v>179</v>
      </c>
      <c r="D64" s="56"/>
      <c r="E64" s="57"/>
      <c r="F64" s="56"/>
      <c r="G64" s="56" t="s">
        <v>204</v>
      </c>
      <c r="H64" s="56"/>
      <c r="I64" s="56"/>
      <c r="J64" s="56" t="s">
        <v>205</v>
      </c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8"/>
      <c r="W64" s="58"/>
      <c r="X64" s="58"/>
      <c r="Y64" s="58"/>
      <c r="Z64" s="58"/>
    </row>
    <row r="65" spans="1:26" s="5" customFormat="1" ht="12.75">
      <c r="A65" s="54"/>
      <c r="B65" s="59" t="s">
        <v>165</v>
      </c>
      <c r="C65" s="55" t="s">
        <v>169</v>
      </c>
      <c r="D65" s="56"/>
      <c r="E65" s="57"/>
      <c r="F65" s="56"/>
      <c r="G65" s="56" t="s">
        <v>206</v>
      </c>
      <c r="H65" s="56"/>
      <c r="I65" s="56"/>
      <c r="J65" s="56" t="s">
        <v>207</v>
      </c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8"/>
      <c r="W65" s="58"/>
      <c r="X65" s="58"/>
      <c r="Y65" s="58"/>
      <c r="Z65" s="58"/>
    </row>
    <row r="66" spans="1:26" ht="48">
      <c r="A66" s="37">
        <v>16</v>
      </c>
      <c r="B66" s="38" t="s">
        <v>49</v>
      </c>
      <c r="C66" s="39">
        <v>209.84</v>
      </c>
      <c r="D66" s="40">
        <v>97</v>
      </c>
      <c r="E66" s="41" t="s">
        <v>50</v>
      </c>
      <c r="F66" s="40"/>
      <c r="G66" s="40">
        <v>20354</v>
      </c>
      <c r="H66" s="40" t="s">
        <v>107</v>
      </c>
      <c r="I66" s="40"/>
      <c r="J66" s="40">
        <v>89184</v>
      </c>
      <c r="K66" s="41" t="s">
        <v>108</v>
      </c>
      <c r="L66" s="41" t="s">
        <v>53</v>
      </c>
      <c r="M66" s="41">
        <v>95</v>
      </c>
      <c r="N66" s="41">
        <v>50</v>
      </c>
      <c r="O66" s="41"/>
      <c r="P66" s="41"/>
      <c r="Q66" s="41"/>
      <c r="R66" s="41"/>
      <c r="S66" s="41"/>
      <c r="T66" s="41"/>
      <c r="U66" s="41"/>
      <c r="V66" s="31"/>
      <c r="W66" s="31"/>
      <c r="X66" s="31"/>
      <c r="Y66" s="31"/>
      <c r="Z66" s="31"/>
    </row>
    <row r="67" spans="1:26" ht="48">
      <c r="A67" s="42">
        <v>17</v>
      </c>
      <c r="B67" s="43" t="s">
        <v>109</v>
      </c>
      <c r="C67" s="44">
        <v>0.019</v>
      </c>
      <c r="D67" s="45">
        <v>23606.05</v>
      </c>
      <c r="E67" s="46">
        <v>20886.47</v>
      </c>
      <c r="F67" s="45" t="s">
        <v>110</v>
      </c>
      <c r="G67" s="45" t="s">
        <v>111</v>
      </c>
      <c r="H67" s="45">
        <v>397</v>
      </c>
      <c r="I67" s="45" t="s">
        <v>112</v>
      </c>
      <c r="J67" s="45">
        <v>5326</v>
      </c>
      <c r="K67" s="46">
        <v>5000</v>
      </c>
      <c r="L67" s="46" t="s">
        <v>26</v>
      </c>
      <c r="M67" s="46">
        <v>95</v>
      </c>
      <c r="N67" s="46">
        <v>50</v>
      </c>
      <c r="O67" s="46">
        <v>383</v>
      </c>
      <c r="P67" s="46">
        <v>202</v>
      </c>
      <c r="Q67" s="46">
        <v>4823</v>
      </c>
      <c r="R67" s="46">
        <v>2539</v>
      </c>
      <c r="S67" s="46"/>
      <c r="T67" s="46"/>
      <c r="U67" s="46" t="s">
        <v>113</v>
      </c>
      <c r="V67" s="31"/>
      <c r="W67" s="31"/>
      <c r="X67" s="31"/>
      <c r="Y67" s="31"/>
      <c r="Z67" s="31"/>
    </row>
    <row r="68" spans="1:26" s="5" customFormat="1" ht="12.75">
      <c r="A68" s="62"/>
      <c r="B68" s="66" t="s">
        <v>161</v>
      </c>
      <c r="C68" s="63" t="s">
        <v>169</v>
      </c>
      <c r="D68" s="64"/>
      <c r="E68" s="65"/>
      <c r="F68" s="64"/>
      <c r="G68" s="64" t="s">
        <v>208</v>
      </c>
      <c r="H68" s="64"/>
      <c r="I68" s="64"/>
      <c r="J68" s="64" t="s">
        <v>209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58"/>
      <c r="W68" s="58"/>
      <c r="X68" s="58"/>
      <c r="Y68" s="58"/>
      <c r="Z68" s="58"/>
    </row>
    <row r="69" spans="1:26" s="5" customFormat="1" ht="12.75">
      <c r="A69" s="62"/>
      <c r="B69" s="66" t="s">
        <v>165</v>
      </c>
      <c r="C69" s="63" t="s">
        <v>172</v>
      </c>
      <c r="D69" s="64"/>
      <c r="E69" s="65"/>
      <c r="F69" s="64"/>
      <c r="G69" s="64" t="s">
        <v>210</v>
      </c>
      <c r="H69" s="64"/>
      <c r="I69" s="64"/>
      <c r="J69" s="64" t="s">
        <v>211</v>
      </c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58"/>
      <c r="W69" s="58"/>
      <c r="X69" s="58"/>
      <c r="Y69" s="58"/>
      <c r="Z69" s="58"/>
    </row>
    <row r="70" spans="1:26" ht="36">
      <c r="A70" s="101" t="s">
        <v>114</v>
      </c>
      <c r="B70" s="102"/>
      <c r="C70" s="102"/>
      <c r="D70" s="102"/>
      <c r="E70" s="102"/>
      <c r="F70" s="102"/>
      <c r="G70" s="40">
        <v>596805</v>
      </c>
      <c r="H70" s="40" t="s">
        <v>115</v>
      </c>
      <c r="I70" s="40" t="s">
        <v>116</v>
      </c>
      <c r="J70" s="40">
        <v>3045844</v>
      </c>
      <c r="K70" s="41" t="s">
        <v>117</v>
      </c>
      <c r="L70" s="41"/>
      <c r="M70" s="41"/>
      <c r="N70" s="41"/>
      <c r="O70" s="41"/>
      <c r="P70" s="41"/>
      <c r="Q70" s="41"/>
      <c r="R70" s="41"/>
      <c r="S70" s="41"/>
      <c r="T70" s="41"/>
      <c r="U70" s="41" t="s">
        <v>118</v>
      </c>
      <c r="V70" s="31"/>
      <c r="W70" s="31"/>
      <c r="X70" s="31"/>
      <c r="Y70" s="31"/>
      <c r="Z70" s="31"/>
    </row>
    <row r="71" spans="1:26" ht="12.75">
      <c r="A71" s="101" t="s">
        <v>119</v>
      </c>
      <c r="B71" s="102"/>
      <c r="C71" s="102"/>
      <c r="D71" s="102"/>
      <c r="E71" s="102"/>
      <c r="F71" s="102"/>
      <c r="G71" s="40"/>
      <c r="H71" s="40"/>
      <c r="I71" s="40"/>
      <c r="J71" s="40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31"/>
      <c r="W71" s="31"/>
      <c r="X71" s="31"/>
      <c r="Y71" s="31"/>
      <c r="Z71" s="31"/>
    </row>
    <row r="72" spans="1:26" ht="12.75">
      <c r="A72" s="101" t="s">
        <v>120</v>
      </c>
      <c r="B72" s="102"/>
      <c r="C72" s="102"/>
      <c r="D72" s="102"/>
      <c r="E72" s="102"/>
      <c r="F72" s="102"/>
      <c r="G72" s="40">
        <v>11428</v>
      </c>
      <c r="H72" s="40"/>
      <c r="I72" s="40"/>
      <c r="J72" s="40">
        <v>143899</v>
      </c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31"/>
      <c r="W72" s="31"/>
      <c r="X72" s="31"/>
      <c r="Y72" s="31"/>
      <c r="Z72" s="31"/>
    </row>
    <row r="73" spans="1:26" ht="12.75">
      <c r="A73" s="101" t="s">
        <v>121</v>
      </c>
      <c r="B73" s="102"/>
      <c r="C73" s="102"/>
      <c r="D73" s="102"/>
      <c r="E73" s="102"/>
      <c r="F73" s="102"/>
      <c r="G73" s="40">
        <v>539593</v>
      </c>
      <c r="H73" s="40"/>
      <c r="I73" s="40"/>
      <c r="J73" s="40">
        <v>2672340</v>
      </c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31"/>
      <c r="W73" s="31"/>
      <c r="X73" s="31"/>
      <c r="Y73" s="31"/>
      <c r="Z73" s="31"/>
    </row>
    <row r="74" spans="1:26" ht="12.75">
      <c r="A74" s="101" t="s">
        <v>122</v>
      </c>
      <c r="B74" s="102"/>
      <c r="C74" s="102"/>
      <c r="D74" s="102"/>
      <c r="E74" s="102"/>
      <c r="F74" s="102"/>
      <c r="G74" s="40">
        <v>52280</v>
      </c>
      <c r="H74" s="40"/>
      <c r="I74" s="40"/>
      <c r="J74" s="40">
        <v>311375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31"/>
      <c r="W74" s="31"/>
      <c r="X74" s="31"/>
      <c r="Y74" s="31"/>
      <c r="Z74" s="31"/>
    </row>
    <row r="75" spans="1:26" ht="12.75">
      <c r="A75" s="103" t="s">
        <v>123</v>
      </c>
      <c r="B75" s="104"/>
      <c r="C75" s="104"/>
      <c r="D75" s="104"/>
      <c r="E75" s="104"/>
      <c r="F75" s="104"/>
      <c r="G75" s="40">
        <v>15604</v>
      </c>
      <c r="H75" s="40"/>
      <c r="I75" s="40"/>
      <c r="J75" s="40">
        <v>196483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31"/>
      <c r="W75" s="31"/>
      <c r="X75" s="31"/>
      <c r="Y75" s="31"/>
      <c r="Z75" s="31"/>
    </row>
    <row r="76" spans="1:26" ht="12.75">
      <c r="A76" s="103" t="s">
        <v>124</v>
      </c>
      <c r="B76" s="104"/>
      <c r="C76" s="104"/>
      <c r="D76" s="104"/>
      <c r="E76" s="104"/>
      <c r="F76" s="104"/>
      <c r="G76" s="40">
        <v>10271</v>
      </c>
      <c r="H76" s="40"/>
      <c r="I76" s="40"/>
      <c r="J76" s="40">
        <v>129331</v>
      </c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31"/>
      <c r="W76" s="31"/>
      <c r="X76" s="31"/>
      <c r="Y76" s="31"/>
      <c r="Z76" s="31"/>
    </row>
    <row r="77" spans="1:26" ht="25.5" customHeight="1">
      <c r="A77" s="103" t="s">
        <v>125</v>
      </c>
      <c r="B77" s="104"/>
      <c r="C77" s="104"/>
      <c r="D77" s="104"/>
      <c r="E77" s="104"/>
      <c r="F77" s="104"/>
      <c r="G77" s="40"/>
      <c r="H77" s="40"/>
      <c r="I77" s="40"/>
      <c r="J77" s="40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31"/>
      <c r="W77" s="31"/>
      <c r="X77" s="31"/>
      <c r="Y77" s="31"/>
      <c r="Z77" s="31"/>
    </row>
    <row r="78" spans="1:26" ht="12.75" customHeight="1">
      <c r="A78" s="101" t="s">
        <v>126</v>
      </c>
      <c r="B78" s="102"/>
      <c r="C78" s="102"/>
      <c r="D78" s="102"/>
      <c r="E78" s="102"/>
      <c r="F78" s="102"/>
      <c r="G78" s="40">
        <v>1010</v>
      </c>
      <c r="H78" s="40"/>
      <c r="I78" s="40"/>
      <c r="J78" s="40">
        <v>8301</v>
      </c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31"/>
      <c r="W78" s="31"/>
      <c r="X78" s="31"/>
      <c r="Y78" s="31"/>
      <c r="Z78" s="31"/>
    </row>
    <row r="79" spans="1:26" ht="12.75">
      <c r="A79" s="101" t="s">
        <v>127</v>
      </c>
      <c r="B79" s="102"/>
      <c r="C79" s="102"/>
      <c r="D79" s="102"/>
      <c r="E79" s="102"/>
      <c r="F79" s="102"/>
      <c r="G79" s="40">
        <v>408662</v>
      </c>
      <c r="H79" s="40"/>
      <c r="I79" s="40"/>
      <c r="J79" s="40">
        <v>1948772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31"/>
      <c r="W79" s="31"/>
      <c r="X79" s="31"/>
      <c r="Y79" s="31"/>
      <c r="Z79" s="31"/>
    </row>
    <row r="80" spans="1:26" ht="12.75">
      <c r="A80" s="101" t="s">
        <v>128</v>
      </c>
      <c r="B80" s="102"/>
      <c r="C80" s="102"/>
      <c r="D80" s="102"/>
      <c r="E80" s="102"/>
      <c r="F80" s="102"/>
      <c r="G80" s="40">
        <v>213008</v>
      </c>
      <c r="H80" s="40"/>
      <c r="I80" s="40"/>
      <c r="J80" s="40">
        <v>1414585</v>
      </c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31"/>
      <c r="W80" s="31"/>
      <c r="X80" s="31"/>
      <c r="Y80" s="31"/>
      <c r="Z80" s="31"/>
    </row>
    <row r="81" spans="1:26" ht="12.75">
      <c r="A81" s="101" t="s">
        <v>129</v>
      </c>
      <c r="B81" s="102"/>
      <c r="C81" s="102"/>
      <c r="D81" s="102"/>
      <c r="E81" s="102"/>
      <c r="F81" s="102"/>
      <c r="G81" s="40">
        <v>622680</v>
      </c>
      <c r="H81" s="40"/>
      <c r="I81" s="40"/>
      <c r="J81" s="40">
        <v>3371658</v>
      </c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31"/>
      <c r="W81" s="31"/>
      <c r="X81" s="31"/>
      <c r="Y81" s="31"/>
      <c r="Z81" s="31"/>
    </row>
    <row r="82" spans="1:26" s="69" customFormat="1" ht="12.75">
      <c r="A82" s="108" t="s">
        <v>130</v>
      </c>
      <c r="B82" s="109"/>
      <c r="C82" s="109"/>
      <c r="D82" s="109"/>
      <c r="E82" s="109"/>
      <c r="F82" s="110"/>
      <c r="G82" s="75">
        <v>622680</v>
      </c>
      <c r="H82" s="75"/>
      <c r="I82" s="75"/>
      <c r="J82" s="75">
        <v>3371658</v>
      </c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22"/>
      <c r="W82" s="22"/>
      <c r="X82" s="22"/>
      <c r="Y82" s="22"/>
      <c r="Z82" s="22"/>
    </row>
    <row r="83" spans="1:26" s="73" customFormat="1" ht="12.75">
      <c r="A83" s="105" t="s">
        <v>212</v>
      </c>
      <c r="B83" s="106"/>
      <c r="C83" s="106"/>
      <c r="D83" s="106"/>
      <c r="E83" s="106"/>
      <c r="F83" s="107"/>
      <c r="G83" s="79">
        <v>137</v>
      </c>
      <c r="H83" s="77"/>
      <c r="I83" s="77"/>
      <c r="J83" s="79">
        <v>137</v>
      </c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2"/>
      <c r="W83" s="72"/>
      <c r="X83" s="72"/>
      <c r="Y83" s="72"/>
      <c r="Z83" s="72"/>
    </row>
    <row r="84" spans="1:26" s="73" customFormat="1" ht="12.75">
      <c r="A84" s="105" t="s">
        <v>213</v>
      </c>
      <c r="B84" s="106"/>
      <c r="C84" s="106"/>
      <c r="D84" s="106"/>
      <c r="E84" s="106"/>
      <c r="F84" s="107"/>
      <c r="G84" s="79">
        <v>90</v>
      </c>
      <c r="H84" s="77"/>
      <c r="I84" s="77"/>
      <c r="J84" s="79">
        <v>90</v>
      </c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2"/>
      <c r="W84" s="72"/>
      <c r="X84" s="72"/>
      <c r="Y84" s="72"/>
      <c r="Z84" s="72"/>
    </row>
    <row r="85" spans="1:26" ht="36">
      <c r="A85" s="101" t="s">
        <v>131</v>
      </c>
      <c r="B85" s="102"/>
      <c r="C85" s="102"/>
      <c r="D85" s="102"/>
      <c r="E85" s="102"/>
      <c r="F85" s="102"/>
      <c r="G85" s="40">
        <v>596805</v>
      </c>
      <c r="H85" s="40" t="s">
        <v>115</v>
      </c>
      <c r="I85" s="40" t="s">
        <v>116</v>
      </c>
      <c r="J85" s="40">
        <v>3045844</v>
      </c>
      <c r="K85" s="41" t="s">
        <v>117</v>
      </c>
      <c r="L85" s="41"/>
      <c r="M85" s="41"/>
      <c r="N85" s="41"/>
      <c r="O85" s="41"/>
      <c r="P85" s="41"/>
      <c r="Q85" s="41"/>
      <c r="R85" s="41"/>
      <c r="S85" s="41"/>
      <c r="T85" s="41"/>
      <c r="U85" s="41" t="s">
        <v>118</v>
      </c>
      <c r="V85" s="31"/>
      <c r="W85" s="31"/>
      <c r="X85" s="31"/>
      <c r="Y85" s="31"/>
      <c r="Z85" s="31"/>
    </row>
    <row r="86" spans="1:26" ht="12.75">
      <c r="A86" s="101" t="s">
        <v>119</v>
      </c>
      <c r="B86" s="102"/>
      <c r="C86" s="102"/>
      <c r="D86" s="102"/>
      <c r="E86" s="102"/>
      <c r="F86" s="102"/>
      <c r="G86" s="40"/>
      <c r="H86" s="40"/>
      <c r="I86" s="40"/>
      <c r="J86" s="40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31"/>
      <c r="W86" s="31"/>
      <c r="X86" s="31"/>
      <c r="Y86" s="31"/>
      <c r="Z86" s="31"/>
    </row>
    <row r="87" spans="1:26" ht="12.75">
      <c r="A87" s="101" t="s">
        <v>120</v>
      </c>
      <c r="B87" s="102"/>
      <c r="C87" s="102"/>
      <c r="D87" s="102"/>
      <c r="E87" s="102"/>
      <c r="F87" s="102"/>
      <c r="G87" s="40">
        <v>11428</v>
      </c>
      <c r="H87" s="40"/>
      <c r="I87" s="40"/>
      <c r="J87" s="40">
        <v>143899</v>
      </c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31"/>
      <c r="W87" s="31"/>
      <c r="X87" s="31"/>
      <c r="Y87" s="31"/>
      <c r="Z87" s="31"/>
    </row>
    <row r="88" spans="1:26" ht="12.75">
      <c r="A88" s="101" t="s">
        <v>121</v>
      </c>
      <c r="B88" s="102"/>
      <c r="C88" s="102"/>
      <c r="D88" s="102"/>
      <c r="E88" s="102"/>
      <c r="F88" s="102"/>
      <c r="G88" s="40">
        <v>539593</v>
      </c>
      <c r="H88" s="40"/>
      <c r="I88" s="40"/>
      <c r="J88" s="40">
        <v>2672340</v>
      </c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31"/>
      <c r="W88" s="31"/>
      <c r="X88" s="31"/>
      <c r="Y88" s="31"/>
      <c r="Z88" s="31"/>
    </row>
    <row r="89" spans="1:26" ht="12.75">
      <c r="A89" s="101" t="s">
        <v>122</v>
      </c>
      <c r="B89" s="102"/>
      <c r="C89" s="102"/>
      <c r="D89" s="102"/>
      <c r="E89" s="102"/>
      <c r="F89" s="102"/>
      <c r="G89" s="40">
        <v>52280</v>
      </c>
      <c r="H89" s="40"/>
      <c r="I89" s="40"/>
      <c r="J89" s="40">
        <v>311375</v>
      </c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31"/>
      <c r="W89" s="31"/>
      <c r="X89" s="31"/>
      <c r="Y89" s="31"/>
      <c r="Z89" s="31"/>
    </row>
    <row r="90" spans="1:26" ht="12.75">
      <c r="A90" s="103" t="s">
        <v>123</v>
      </c>
      <c r="B90" s="104"/>
      <c r="C90" s="104"/>
      <c r="D90" s="104"/>
      <c r="E90" s="104"/>
      <c r="F90" s="104"/>
      <c r="G90" s="40">
        <v>15604</v>
      </c>
      <c r="H90" s="40"/>
      <c r="I90" s="40"/>
      <c r="J90" s="40">
        <v>196483</v>
      </c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31"/>
      <c r="W90" s="31"/>
      <c r="X90" s="31"/>
      <c r="Y90" s="31"/>
      <c r="Z90" s="31"/>
    </row>
    <row r="91" spans="1:26" ht="12.75">
      <c r="A91" s="103" t="s">
        <v>124</v>
      </c>
      <c r="B91" s="104"/>
      <c r="C91" s="104"/>
      <c r="D91" s="104"/>
      <c r="E91" s="104"/>
      <c r="F91" s="104"/>
      <c r="G91" s="40">
        <v>10271</v>
      </c>
      <c r="H91" s="40"/>
      <c r="I91" s="40"/>
      <c r="J91" s="40">
        <v>129331</v>
      </c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31"/>
      <c r="W91" s="31"/>
      <c r="X91" s="31"/>
      <c r="Y91" s="31"/>
      <c r="Z91" s="31"/>
    </row>
    <row r="92" spans="1:26" ht="12.75">
      <c r="A92" s="103" t="s">
        <v>132</v>
      </c>
      <c r="B92" s="104"/>
      <c r="C92" s="104"/>
      <c r="D92" s="104"/>
      <c r="E92" s="104"/>
      <c r="F92" s="104"/>
      <c r="G92" s="40"/>
      <c r="H92" s="40"/>
      <c r="I92" s="40"/>
      <c r="J92" s="40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31"/>
      <c r="W92" s="31"/>
      <c r="X92" s="31"/>
      <c r="Y92" s="31"/>
      <c r="Z92" s="31"/>
    </row>
    <row r="93" spans="1:26" ht="12.75" customHeight="1">
      <c r="A93" s="101" t="s">
        <v>126</v>
      </c>
      <c r="B93" s="102"/>
      <c r="C93" s="102"/>
      <c r="D93" s="102"/>
      <c r="E93" s="102"/>
      <c r="F93" s="102"/>
      <c r="G93" s="40">
        <v>1010</v>
      </c>
      <c r="H93" s="40"/>
      <c r="I93" s="40"/>
      <c r="J93" s="40">
        <v>8301</v>
      </c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31"/>
      <c r="W93" s="31"/>
      <c r="X93" s="31"/>
      <c r="Y93" s="31"/>
      <c r="Z93" s="31"/>
    </row>
    <row r="94" spans="1:26" ht="12.75">
      <c r="A94" s="101" t="s">
        <v>127</v>
      </c>
      <c r="B94" s="102"/>
      <c r="C94" s="102"/>
      <c r="D94" s="102"/>
      <c r="E94" s="102"/>
      <c r="F94" s="102"/>
      <c r="G94" s="40">
        <v>408662</v>
      </c>
      <c r="H94" s="40"/>
      <c r="I94" s="40"/>
      <c r="J94" s="40">
        <v>1948772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31"/>
      <c r="W94" s="31"/>
      <c r="X94" s="31"/>
      <c r="Y94" s="31"/>
      <c r="Z94" s="31"/>
    </row>
    <row r="95" spans="1:26" ht="12.75">
      <c r="A95" s="101" t="s">
        <v>128</v>
      </c>
      <c r="B95" s="102"/>
      <c r="C95" s="102"/>
      <c r="D95" s="102"/>
      <c r="E95" s="102"/>
      <c r="F95" s="102"/>
      <c r="G95" s="40">
        <v>213008</v>
      </c>
      <c r="H95" s="40"/>
      <c r="I95" s="40"/>
      <c r="J95" s="40">
        <v>1414585</v>
      </c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31"/>
      <c r="W95" s="31"/>
      <c r="X95" s="31"/>
      <c r="Y95" s="31"/>
      <c r="Z95" s="31"/>
    </row>
    <row r="96" spans="1:26" ht="12.75">
      <c r="A96" s="101" t="s">
        <v>129</v>
      </c>
      <c r="B96" s="102"/>
      <c r="C96" s="102"/>
      <c r="D96" s="102"/>
      <c r="E96" s="102"/>
      <c r="F96" s="102"/>
      <c r="G96" s="40">
        <v>622680</v>
      </c>
      <c r="H96" s="40"/>
      <c r="I96" s="40"/>
      <c r="J96" s="40">
        <v>3371658</v>
      </c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31"/>
      <c r="W96" s="31"/>
      <c r="X96" s="31"/>
      <c r="Y96" s="31"/>
      <c r="Z96" s="31"/>
    </row>
    <row r="97" spans="1:26" s="69" customFormat="1" ht="12.75">
      <c r="A97" s="108" t="s">
        <v>133</v>
      </c>
      <c r="B97" s="109"/>
      <c r="C97" s="109"/>
      <c r="D97" s="109"/>
      <c r="E97" s="109"/>
      <c r="F97" s="110"/>
      <c r="G97" s="67">
        <v>622680</v>
      </c>
      <c r="H97" s="67"/>
      <c r="I97" s="67"/>
      <c r="J97" s="67">
        <v>3371658</v>
      </c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22"/>
      <c r="W97" s="22"/>
      <c r="X97" s="22"/>
      <c r="Y97" s="22"/>
      <c r="Z97" s="22"/>
    </row>
    <row r="98" spans="1:26" s="73" customFormat="1" ht="12.75">
      <c r="A98" s="105" t="s">
        <v>212</v>
      </c>
      <c r="B98" s="106"/>
      <c r="C98" s="106"/>
      <c r="D98" s="106"/>
      <c r="E98" s="106"/>
      <c r="F98" s="107"/>
      <c r="G98" s="74">
        <v>137</v>
      </c>
      <c r="H98" s="70"/>
      <c r="I98" s="70"/>
      <c r="J98" s="74">
        <v>137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2"/>
      <c r="X98" s="72"/>
      <c r="Y98" s="72"/>
      <c r="Z98" s="72"/>
    </row>
    <row r="99" spans="1:26" s="73" customFormat="1" ht="12.75">
      <c r="A99" s="105" t="s">
        <v>213</v>
      </c>
      <c r="B99" s="106"/>
      <c r="C99" s="106"/>
      <c r="D99" s="106"/>
      <c r="E99" s="106"/>
      <c r="F99" s="107"/>
      <c r="G99" s="74">
        <v>90</v>
      </c>
      <c r="H99" s="70"/>
      <c r="I99" s="70"/>
      <c r="J99" s="74">
        <v>90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</row>
    <row r="100" spans="1:26" ht="12.75">
      <c r="A100" s="27"/>
      <c r="B100" s="83" t="s">
        <v>221</v>
      </c>
      <c r="C100" s="28"/>
      <c r="D100" s="29"/>
      <c r="E100" s="30"/>
      <c r="F100" s="29"/>
      <c r="G100" s="29"/>
      <c r="H100" s="29"/>
      <c r="I100" s="81"/>
      <c r="J100" s="81">
        <v>606898</v>
      </c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1"/>
      <c r="W100" s="31"/>
      <c r="X100" s="31"/>
      <c r="Y100" s="31"/>
      <c r="Z100" s="31"/>
    </row>
    <row r="101" spans="1:26" ht="12.75">
      <c r="A101" s="32"/>
      <c r="B101" s="82" t="s">
        <v>222</v>
      </c>
      <c r="C101" s="32"/>
      <c r="D101" s="32"/>
      <c r="E101" s="32"/>
      <c r="F101" s="32"/>
      <c r="G101" s="32"/>
      <c r="H101" s="32"/>
      <c r="I101" s="82"/>
      <c r="J101" s="82">
        <v>3978556</v>
      </c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1"/>
      <c r="W101" s="31"/>
      <c r="X101" s="31"/>
      <c r="Y101" s="31"/>
      <c r="Z101" s="31"/>
    </row>
    <row r="102" spans="1:26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1"/>
      <c r="W102" s="31"/>
      <c r="X102" s="31"/>
      <c r="Y102" s="31"/>
      <c r="Z102" s="31"/>
    </row>
    <row r="103" spans="1:26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1"/>
      <c r="W103" s="31"/>
      <c r="X103" s="31"/>
      <c r="Y103" s="31"/>
      <c r="Z103" s="31"/>
    </row>
    <row r="104" spans="1:26" ht="12.75">
      <c r="A104" s="111" t="s">
        <v>134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32"/>
      <c r="U104" s="32"/>
      <c r="V104" s="31"/>
      <c r="W104" s="31"/>
      <c r="X104" s="31"/>
      <c r="Y104" s="31"/>
      <c r="Z104" s="31"/>
    </row>
    <row r="105" spans="1:26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1"/>
      <c r="W105" s="31"/>
      <c r="X105" s="31"/>
      <c r="Y105" s="31"/>
      <c r="Z105" s="31"/>
    </row>
    <row r="106" spans="1:26" ht="12.75">
      <c r="A106" s="113" t="s">
        <v>135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47" t="s">
        <v>136</v>
      </c>
      <c r="U106" s="47" t="s">
        <v>137</v>
      </c>
      <c r="V106" s="31"/>
      <c r="W106" s="31"/>
      <c r="X106" s="31"/>
      <c r="Y106" s="31"/>
      <c r="Z106" s="31"/>
    </row>
    <row r="107" spans="1:26" ht="12.75">
      <c r="A107" s="115" t="s">
        <v>138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48"/>
      <c r="U107" s="51"/>
      <c r="V107" s="31"/>
      <c r="W107" s="31"/>
      <c r="X107" s="31"/>
      <c r="Y107" s="31"/>
      <c r="Z107" s="31"/>
    </row>
    <row r="108" spans="1:26" ht="12.75">
      <c r="A108" s="117" t="s">
        <v>139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48"/>
      <c r="U108" s="51"/>
      <c r="V108" s="31"/>
      <c r="W108" s="31"/>
      <c r="X108" s="31"/>
      <c r="Y108" s="31"/>
      <c r="Z108" s="31"/>
    </row>
    <row r="109" spans="1:26" ht="12.75">
      <c r="A109" s="119" t="s">
        <v>140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49">
        <v>95</v>
      </c>
      <c r="U109" s="52">
        <v>50</v>
      </c>
      <c r="V109" s="31"/>
      <c r="W109" s="31"/>
      <c r="X109" s="31"/>
      <c r="Y109" s="31"/>
      <c r="Z109" s="31"/>
    </row>
    <row r="110" spans="1:26" ht="12.75">
      <c r="A110" s="119" t="s">
        <v>141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49"/>
      <c r="U110" s="52"/>
      <c r="V110" s="31"/>
      <c r="W110" s="31"/>
      <c r="X110" s="31"/>
      <c r="Y110" s="31"/>
      <c r="Z110" s="31"/>
    </row>
    <row r="111" spans="1:26" ht="12.75">
      <c r="A111" s="119" t="s">
        <v>142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49"/>
      <c r="U111" s="52"/>
      <c r="V111" s="31"/>
      <c r="W111" s="31"/>
      <c r="X111" s="31"/>
      <c r="Y111" s="31"/>
      <c r="Z111" s="31"/>
    </row>
    <row r="112" spans="1:26" ht="12.75">
      <c r="A112" s="119" t="s">
        <v>143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49"/>
      <c r="U112" s="52"/>
      <c r="V112" s="31"/>
      <c r="W112" s="31"/>
      <c r="X112" s="31"/>
      <c r="Y112" s="31"/>
      <c r="Z112" s="31"/>
    </row>
    <row r="113" spans="1:26" ht="12.75">
      <c r="A113" s="119" t="s">
        <v>144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49"/>
      <c r="U113" s="52"/>
      <c r="V113" s="31"/>
      <c r="W113" s="31"/>
      <c r="X113" s="31"/>
      <c r="Y113" s="31"/>
      <c r="Z113" s="31"/>
    </row>
    <row r="114" spans="1:26" ht="12.75">
      <c r="A114" s="119" t="s">
        <v>145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49"/>
      <c r="U114" s="52"/>
      <c r="V114" s="31"/>
      <c r="W114" s="31"/>
      <c r="X114" s="31"/>
      <c r="Y114" s="31"/>
      <c r="Z114" s="31"/>
    </row>
    <row r="115" spans="1:26" ht="12.75">
      <c r="A115" s="119" t="s">
        <v>146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49"/>
      <c r="U115" s="52"/>
      <c r="V115" s="31"/>
      <c r="W115" s="31"/>
      <c r="X115" s="31"/>
      <c r="Y115" s="31"/>
      <c r="Z115" s="31"/>
    </row>
    <row r="116" spans="1:26" ht="12.75">
      <c r="A116" s="119" t="s">
        <v>147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49"/>
      <c r="U116" s="52"/>
      <c r="V116" s="31"/>
      <c r="W116" s="31"/>
      <c r="X116" s="31"/>
      <c r="Y116" s="31"/>
      <c r="Z116" s="31"/>
    </row>
    <row r="117" spans="1:26" ht="12.75">
      <c r="A117" s="119" t="s">
        <v>148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49"/>
      <c r="U117" s="52"/>
      <c r="V117" s="31"/>
      <c r="W117" s="31"/>
      <c r="X117" s="31"/>
      <c r="Y117" s="31"/>
      <c r="Z117" s="31"/>
    </row>
    <row r="118" spans="1:26" ht="12.75">
      <c r="A118" s="119" t="s">
        <v>149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49"/>
      <c r="U118" s="52"/>
      <c r="V118" s="31"/>
      <c r="W118" s="31"/>
      <c r="X118" s="31"/>
      <c r="Y118" s="31"/>
      <c r="Z118" s="31"/>
    </row>
    <row r="119" spans="1:26" ht="12.75">
      <c r="A119" s="119" t="s">
        <v>150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49"/>
      <c r="U119" s="52"/>
      <c r="V119" s="31"/>
      <c r="W119" s="31"/>
      <c r="X119" s="31"/>
      <c r="Y119" s="31"/>
      <c r="Z119" s="31"/>
    </row>
    <row r="120" spans="1:26" ht="12.75">
      <c r="A120" s="119" t="s">
        <v>151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49">
        <v>80</v>
      </c>
      <c r="U120" s="52">
        <v>45</v>
      </c>
      <c r="V120" s="31"/>
      <c r="W120" s="31"/>
      <c r="X120" s="31"/>
      <c r="Y120" s="31"/>
      <c r="Z120" s="31"/>
    </row>
    <row r="121" spans="1:26" ht="12.75">
      <c r="A121" s="119" t="s">
        <v>152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49"/>
      <c r="U121" s="52"/>
      <c r="V121" s="31"/>
      <c r="W121" s="31"/>
      <c r="X121" s="31"/>
      <c r="Y121" s="31"/>
      <c r="Z121" s="31"/>
    </row>
    <row r="122" spans="1:26" ht="12.75">
      <c r="A122" s="119" t="s">
        <v>153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49">
        <v>142</v>
      </c>
      <c r="U122" s="52">
        <v>95</v>
      </c>
      <c r="V122" s="31"/>
      <c r="W122" s="31"/>
      <c r="X122" s="31"/>
      <c r="Y122" s="31"/>
      <c r="Z122" s="31"/>
    </row>
    <row r="123" spans="1:26" ht="12.75">
      <c r="A123" s="119" t="s">
        <v>154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49"/>
      <c r="U123" s="52"/>
      <c r="V123" s="31"/>
      <c r="W123" s="31"/>
      <c r="X123" s="31"/>
      <c r="Y123" s="31"/>
      <c r="Z123" s="31"/>
    </row>
    <row r="124" spans="1:26" ht="12.75">
      <c r="A124" s="119" t="s">
        <v>155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49"/>
      <c r="U124" s="52"/>
      <c r="V124" s="31"/>
      <c r="W124" s="31"/>
      <c r="X124" s="31"/>
      <c r="Y124" s="31"/>
      <c r="Z124" s="31"/>
    </row>
    <row r="125" spans="1:26" ht="12.75">
      <c r="A125" s="119" t="s">
        <v>156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49"/>
      <c r="U125" s="52"/>
      <c r="V125" s="31"/>
      <c r="W125" s="31"/>
      <c r="X125" s="31"/>
      <c r="Y125" s="31"/>
      <c r="Z125" s="31"/>
    </row>
    <row r="126" spans="1:26" ht="12.75">
      <c r="A126" s="119" t="s">
        <v>157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49"/>
      <c r="U126" s="52"/>
      <c r="V126" s="31"/>
      <c r="W126" s="31"/>
      <c r="X126" s="31"/>
      <c r="Y126" s="31"/>
      <c r="Z126" s="31"/>
    </row>
    <row r="127" spans="1:26" ht="12.75">
      <c r="A127" s="119" t="s">
        <v>158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49"/>
      <c r="U127" s="52"/>
      <c r="V127" s="31"/>
      <c r="W127" s="31"/>
      <c r="X127" s="31"/>
      <c r="Y127" s="31"/>
      <c r="Z127" s="31"/>
    </row>
    <row r="128" spans="1:26" ht="12.75">
      <c r="A128" s="119" t="s">
        <v>159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49"/>
      <c r="U128" s="52"/>
      <c r="V128" s="31"/>
      <c r="W128" s="31"/>
      <c r="X128" s="31"/>
      <c r="Y128" s="31"/>
      <c r="Z128" s="31"/>
    </row>
    <row r="129" spans="1:26" ht="12.75">
      <c r="A129" s="120" t="s">
        <v>160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50">
        <v>130</v>
      </c>
      <c r="U129" s="53">
        <v>89</v>
      </c>
      <c r="V129" s="31"/>
      <c r="W129" s="31"/>
      <c r="X129" s="31"/>
      <c r="Y129" s="31"/>
      <c r="Z129" s="31"/>
    </row>
    <row r="130" spans="1:26" ht="12.7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31"/>
      <c r="W130" s="31"/>
      <c r="X130" s="31"/>
      <c r="Y130" s="31"/>
      <c r="Z130" s="31"/>
    </row>
    <row r="131" spans="1:26" ht="12.75">
      <c r="A131" s="33"/>
      <c r="B131" s="84" t="s">
        <v>223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>
      <c r="A132" s="8"/>
      <c r="B132" s="84" t="s">
        <v>224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>
      <c r="A133" s="3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>
      <c r="A134" s="2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9"/>
      <c r="W134" s="9"/>
      <c r="X134" s="9"/>
      <c r="Y134" s="9"/>
      <c r="Z134" s="9"/>
    </row>
    <row r="135" spans="22:26" ht="12.75">
      <c r="V135" s="34"/>
      <c r="W135" s="34"/>
      <c r="X135" s="34"/>
      <c r="Y135" s="34"/>
      <c r="Z135" s="34"/>
    </row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</sheetData>
  <sheetProtection/>
  <mergeCells count="85">
    <mergeCell ref="A126:S126"/>
    <mergeCell ref="A127:S127"/>
    <mergeCell ref="A128:S128"/>
    <mergeCell ref="A129:S129"/>
    <mergeCell ref="A97:F97"/>
    <mergeCell ref="A98:F98"/>
    <mergeCell ref="A120:S120"/>
    <mergeCell ref="A121:S121"/>
    <mergeCell ref="A122:S122"/>
    <mergeCell ref="A123:S123"/>
    <mergeCell ref="A124:S124"/>
    <mergeCell ref="A125:S125"/>
    <mergeCell ref="A114:S114"/>
    <mergeCell ref="A115:S115"/>
    <mergeCell ref="A116:S116"/>
    <mergeCell ref="A117:S117"/>
    <mergeCell ref="A118:S118"/>
    <mergeCell ref="A119:S119"/>
    <mergeCell ref="A108:S108"/>
    <mergeCell ref="A109:S109"/>
    <mergeCell ref="A110:S110"/>
    <mergeCell ref="A111:S111"/>
    <mergeCell ref="A112:S112"/>
    <mergeCell ref="A113:S113"/>
    <mergeCell ref="A95:F95"/>
    <mergeCell ref="A96:F96"/>
    <mergeCell ref="A99:F99"/>
    <mergeCell ref="A104:S104"/>
    <mergeCell ref="A106:S106"/>
    <mergeCell ref="A107:S107"/>
    <mergeCell ref="A89:F89"/>
    <mergeCell ref="A90:F90"/>
    <mergeCell ref="A91:F91"/>
    <mergeCell ref="A92:F92"/>
    <mergeCell ref="A93:F93"/>
    <mergeCell ref="A94:F94"/>
    <mergeCell ref="A81:F81"/>
    <mergeCell ref="A84:F84"/>
    <mergeCell ref="A85:F85"/>
    <mergeCell ref="A86:F86"/>
    <mergeCell ref="A87:F87"/>
    <mergeCell ref="A88:F88"/>
    <mergeCell ref="A82:F82"/>
    <mergeCell ref="A83:F83"/>
    <mergeCell ref="A75:F75"/>
    <mergeCell ref="A76:F76"/>
    <mergeCell ref="A77:F77"/>
    <mergeCell ref="A78:F78"/>
    <mergeCell ref="A79:F79"/>
    <mergeCell ref="A80:F80"/>
    <mergeCell ref="A30:U30"/>
    <mergeCell ref="A70:F70"/>
    <mergeCell ref="A71:F71"/>
    <mergeCell ref="A72:F72"/>
    <mergeCell ref="A73:F73"/>
    <mergeCell ref="A74:F74"/>
    <mergeCell ref="J18:K18"/>
    <mergeCell ref="J19:K19"/>
    <mergeCell ref="A10:U10"/>
    <mergeCell ref="A11:U11"/>
    <mergeCell ref="A12:U12"/>
    <mergeCell ref="A14:U14"/>
    <mergeCell ref="J16:U16"/>
    <mergeCell ref="G17:H17"/>
    <mergeCell ref="A13:U13"/>
    <mergeCell ref="J20:K20"/>
    <mergeCell ref="G18:H18"/>
    <mergeCell ref="G19:H19"/>
    <mergeCell ref="A26:A28"/>
    <mergeCell ref="B26:B28"/>
    <mergeCell ref="C26:C28"/>
    <mergeCell ref="D26:F26"/>
    <mergeCell ref="D27:D28"/>
    <mergeCell ref="J26:U26"/>
    <mergeCell ref="G27:G28"/>
    <mergeCell ref="J2:U2"/>
    <mergeCell ref="J3:U3"/>
    <mergeCell ref="I5:U5"/>
    <mergeCell ref="G21:H21"/>
    <mergeCell ref="J21:K21"/>
    <mergeCell ref="J27:J28"/>
    <mergeCell ref="G26:I26"/>
    <mergeCell ref="G16:I16"/>
    <mergeCell ref="G20:H20"/>
    <mergeCell ref="J17:K1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</cp:lastModifiedBy>
  <cp:lastPrinted>2004-07-27T05:56:58Z</cp:lastPrinted>
  <dcterms:created xsi:type="dcterms:W3CDTF">2003-01-28T12:33:10Z</dcterms:created>
  <dcterms:modified xsi:type="dcterms:W3CDTF">2018-06-08T10:09:52Z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